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8180" windowHeight="11925" activeTab="5"/>
  </bookViews>
  <sheets>
    <sheet name="김윤명(완료)" sheetId="1" r:id="rId1"/>
    <sheet name="이기상" sheetId="2" r:id="rId2"/>
    <sheet name="이광호" sheetId="3" r:id="rId3"/>
    <sheet name="박재형, 이승기" sheetId="4" r:id="rId4"/>
    <sheet name="한경호" sheetId="5" r:id="rId5"/>
    <sheet name="윤석현" sheetId="6" r:id="rId6"/>
  </sheets>
  <definedNames>
    <definedName name="_xlnm.Print_Area" localSheetId="3">'박재형, 이승기'!$A$1:$I$31</definedName>
    <definedName name="_xlnm.Print_Area" localSheetId="5">윤석현!$A$1:$I$22</definedName>
    <definedName name="_xlnm.Print_Area" localSheetId="4">한경호!$A$1:$I$22</definedName>
  </definedNames>
  <calcPr calcId="125725"/>
</workbook>
</file>

<file path=xl/calcChain.xml><?xml version="1.0" encoding="utf-8"?>
<calcChain xmlns="http://schemas.openxmlformats.org/spreadsheetml/2006/main">
  <c r="G20" i="6"/>
  <c r="G21" s="1"/>
  <c r="G13"/>
  <c r="G14" s="1"/>
  <c r="G6"/>
  <c r="G7" s="1"/>
  <c r="F45" i="2"/>
  <c r="F46" s="1"/>
  <c r="G20" i="5"/>
  <c r="G21" s="1"/>
  <c r="G13"/>
  <c r="G14" s="1"/>
  <c r="G6"/>
  <c r="G7" s="1"/>
  <c r="G26" i="4"/>
  <c r="G27" s="1"/>
  <c r="G17"/>
  <c r="G18" s="1"/>
  <c r="G8"/>
  <c r="G9" s="1"/>
  <c r="F42" i="3"/>
  <c r="F43" s="1"/>
  <c r="F35"/>
  <c r="F36" s="1"/>
  <c r="F23"/>
  <c r="F24" s="1"/>
  <c r="F11"/>
  <c r="F12" s="1"/>
  <c r="F33" i="2"/>
  <c r="F34" s="1"/>
  <c r="F22"/>
  <c r="F23" s="1"/>
  <c r="F11"/>
  <c r="F12" s="1"/>
  <c r="C2" i="1"/>
</calcChain>
</file>

<file path=xl/sharedStrings.xml><?xml version="1.0" encoding="utf-8"?>
<sst xmlns="http://schemas.openxmlformats.org/spreadsheetml/2006/main" count="245" uniqueCount="90">
  <si>
    <t>품목</t>
    <phoneticPr fontId="1" type="noConversion"/>
  </si>
  <si>
    <t>품명</t>
    <phoneticPr fontId="1" type="noConversion"/>
  </si>
  <si>
    <t>단가</t>
    <phoneticPr fontId="1" type="noConversion"/>
  </si>
  <si>
    <t>총액</t>
    <phoneticPr fontId="1" type="noConversion"/>
  </si>
  <si>
    <t>진행상황</t>
    <phoneticPr fontId="1" type="noConversion"/>
  </si>
  <si>
    <t>툴세트 키트</t>
    <phoneticPr fontId="1" type="noConversion"/>
  </si>
  <si>
    <t>수량</t>
    <phoneticPr fontId="1" type="noConversion"/>
  </si>
  <si>
    <t>이것저것 다 들어감</t>
    <phoneticPr fontId="1" type="noConversion"/>
  </si>
  <si>
    <t>펜치 외 5건</t>
    <phoneticPr fontId="1" type="noConversion"/>
  </si>
  <si>
    <t>필요물품</t>
    <phoneticPr fontId="1" type="noConversion"/>
  </si>
  <si>
    <t>SG-2BC 외 20건</t>
    <phoneticPr fontId="1" type="noConversion"/>
  </si>
  <si>
    <t>Set</t>
    <phoneticPr fontId="1" type="noConversion"/>
  </si>
  <si>
    <t>모듈 외 5건</t>
    <phoneticPr fontId="1" type="noConversion"/>
  </si>
  <si>
    <t>콘트롤러 외 3건</t>
    <phoneticPr fontId="1" type="noConversion"/>
  </si>
  <si>
    <t>센서 외 18건</t>
    <phoneticPr fontId="1" type="noConversion"/>
  </si>
  <si>
    <t>문시준, 박선규, 심우상, 임채도</t>
    <phoneticPr fontId="1" type="noConversion"/>
  </si>
  <si>
    <t>한범희,박진영,이지호,신준기,강석원</t>
    <phoneticPr fontId="1" type="noConversion"/>
  </si>
  <si>
    <t>흡입기 외 13건</t>
    <phoneticPr fontId="1" type="noConversion"/>
  </si>
  <si>
    <t>2011.04 불출</t>
    <phoneticPr fontId="1" type="noConversion"/>
  </si>
  <si>
    <t>2011.05.12 불출</t>
    <phoneticPr fontId="1" type="noConversion"/>
  </si>
  <si>
    <t>배터리 외 3건</t>
    <phoneticPr fontId="1" type="noConversion"/>
  </si>
  <si>
    <t>니퍼 외 8건</t>
    <phoneticPr fontId="1" type="noConversion"/>
  </si>
  <si>
    <t>충전기 외 2건</t>
    <phoneticPr fontId="1" type="noConversion"/>
  </si>
  <si>
    <t>쳬중계 외 10종</t>
    <phoneticPr fontId="1" type="noConversion"/>
  </si>
  <si>
    <t xml:space="preserve">이기상 교수님 </t>
    <phoneticPr fontId="1" type="noConversion"/>
  </si>
  <si>
    <t xml:space="preserve">조원 </t>
    <phoneticPr fontId="1" type="noConversion"/>
  </si>
  <si>
    <t>2011.05.06 불출(문시준)</t>
    <phoneticPr fontId="1" type="noConversion"/>
  </si>
  <si>
    <t xml:space="preserve">예산 잔액 </t>
    <phoneticPr fontId="1" type="noConversion"/>
  </si>
  <si>
    <t xml:space="preserve">초기배정예산 </t>
    <phoneticPr fontId="1" type="noConversion"/>
  </si>
  <si>
    <t xml:space="preserve">현재 집행예산 </t>
    <phoneticPr fontId="1" type="noConversion"/>
  </si>
  <si>
    <t>핀헤더소켓 외 21건</t>
    <phoneticPr fontId="1" type="noConversion"/>
  </si>
  <si>
    <t>전우성, 남상호, 김동엽, 김덕하</t>
  </si>
  <si>
    <t>2011.08.12 불출(전우성)</t>
    <phoneticPr fontId="1" type="noConversion"/>
  </si>
  <si>
    <t>모듈 외 7건</t>
    <phoneticPr fontId="1" type="noConversion"/>
  </si>
  <si>
    <t>한다운, 안지예, 이창서, 윤덕기, 한지훈</t>
  </si>
  <si>
    <t>최규훈, 서정주, 서인석, 서태석</t>
  </si>
  <si>
    <t>2011.05.30 불출(최규훈)</t>
    <phoneticPr fontId="1" type="noConversion"/>
  </si>
  <si>
    <t>조덕희, 류호성, 정성진, 이창현</t>
  </si>
  <si>
    <t>2011.05.17 불출(조덕희)</t>
    <phoneticPr fontId="1" type="noConversion"/>
  </si>
  <si>
    <t>2011.06.17 불출(조덕희)</t>
    <phoneticPr fontId="1" type="noConversion"/>
  </si>
  <si>
    <t>진행상황(물품 수령자)</t>
    <phoneticPr fontId="1" type="noConversion"/>
  </si>
  <si>
    <t>2011.05.16 불출(한범희)</t>
    <phoneticPr fontId="1" type="noConversion"/>
  </si>
  <si>
    <t>2011.06.17 불출(박진영)</t>
    <phoneticPr fontId="1" type="noConversion"/>
  </si>
  <si>
    <t>이승엽, 오민수</t>
  </si>
  <si>
    <t xml:space="preserve">이광호 교수님 </t>
    <phoneticPr fontId="1" type="noConversion"/>
  </si>
  <si>
    <t>김진우, 김동희, 김영호, 박건우, 박경필</t>
    <phoneticPr fontId="1" type="noConversion"/>
  </si>
  <si>
    <t xml:space="preserve">케이블 외 4종 </t>
    <phoneticPr fontId="1" type="noConversion"/>
  </si>
  <si>
    <t>2011.06.09불출(김영호)</t>
    <phoneticPr fontId="1" type="noConversion"/>
  </si>
  <si>
    <t>이형기,임태용,한희윤,정인아</t>
    <phoneticPr fontId="1" type="noConversion"/>
  </si>
  <si>
    <t>SOG</t>
    <phoneticPr fontId="1" type="noConversion"/>
  </si>
  <si>
    <t>석사과정생 이주용 분반 전체 구매</t>
    <phoneticPr fontId="1" type="noConversion"/>
  </si>
  <si>
    <t>한경호 교수님</t>
    <phoneticPr fontId="1" type="noConversion"/>
  </si>
  <si>
    <t xml:space="preserve">조원 </t>
    <phoneticPr fontId="1" type="noConversion"/>
  </si>
  <si>
    <t xml:space="preserve">초기배정예산 </t>
    <phoneticPr fontId="1" type="noConversion"/>
  </si>
  <si>
    <t>품명</t>
    <phoneticPr fontId="1" type="noConversion"/>
  </si>
  <si>
    <t>단가</t>
    <phoneticPr fontId="1" type="noConversion"/>
  </si>
  <si>
    <t>수량</t>
    <phoneticPr fontId="1" type="noConversion"/>
  </si>
  <si>
    <t>총액</t>
    <phoneticPr fontId="1" type="noConversion"/>
  </si>
  <si>
    <t>진행상황(물품 수령자)</t>
    <phoneticPr fontId="1" type="noConversion"/>
  </si>
  <si>
    <t>송이랑,이명현,엄상훈</t>
    <phoneticPr fontId="1" type="noConversion"/>
  </si>
  <si>
    <t>Mygyro610EB 외</t>
    <phoneticPr fontId="1" type="noConversion"/>
  </si>
  <si>
    <t>Set</t>
    <phoneticPr fontId="1" type="noConversion"/>
  </si>
  <si>
    <t>2011.07.28 불출(이명현)</t>
    <phoneticPr fontId="1" type="noConversion"/>
  </si>
  <si>
    <t xml:space="preserve">현재 집행예산 </t>
    <phoneticPr fontId="1" type="noConversion"/>
  </si>
  <si>
    <t xml:space="preserve">예산 잔액 </t>
    <phoneticPr fontId="1" type="noConversion"/>
  </si>
  <si>
    <t>김기현, 양병민, 이진성</t>
    <phoneticPr fontId="1" type="noConversion"/>
  </si>
  <si>
    <t>FF130SH-11340 외</t>
    <phoneticPr fontId="1" type="noConversion"/>
  </si>
  <si>
    <t>2011.07.08불출(김기현)</t>
    <phoneticPr fontId="1" type="noConversion"/>
  </si>
  <si>
    <t>장윤천 ,배현수, 임준수</t>
    <phoneticPr fontId="1" type="noConversion"/>
  </si>
  <si>
    <t>크리스탈 외</t>
    <phoneticPr fontId="1" type="noConversion"/>
  </si>
  <si>
    <t>2011.07.21불출(임준수)</t>
    <phoneticPr fontId="1" type="noConversion"/>
  </si>
  <si>
    <t xml:space="preserve">박재형*이승기 교수님 </t>
    <phoneticPr fontId="1" type="noConversion"/>
  </si>
  <si>
    <t>2011.08.31불출 (이형기)</t>
    <phoneticPr fontId="1" type="noConversion"/>
  </si>
  <si>
    <t>2011.08.31 불출 (이주용)</t>
    <phoneticPr fontId="1" type="noConversion"/>
  </si>
  <si>
    <t>2011.04.06 불출(황치훈)</t>
    <phoneticPr fontId="1" type="noConversion"/>
  </si>
  <si>
    <t>수업관련 재료 구입으로  설계비 예산 완료</t>
    <phoneticPr fontId="1" type="noConversion"/>
  </si>
  <si>
    <t xml:space="preserve">김성호, 신영민, 김동수, 서의성 </t>
    <phoneticPr fontId="1" type="noConversion"/>
  </si>
  <si>
    <t xml:space="preserve">초음파센서 외 1건 </t>
    <phoneticPr fontId="1" type="noConversion"/>
  </si>
  <si>
    <t>2011.09.15 구매청구(한범희)</t>
    <phoneticPr fontId="1" type="noConversion"/>
  </si>
  <si>
    <t xml:space="preserve">저항 외 14건 </t>
    <phoneticPr fontId="1" type="noConversion"/>
  </si>
  <si>
    <t>set</t>
    <phoneticPr fontId="1" type="noConversion"/>
  </si>
  <si>
    <t>2011.09.14구매청구(신영민)</t>
    <phoneticPr fontId="1" type="noConversion"/>
  </si>
  <si>
    <t xml:space="preserve">방열판 외13종 </t>
    <phoneticPr fontId="1" type="noConversion"/>
  </si>
  <si>
    <t>2011.09.16 구매청구 (박보라)</t>
    <phoneticPr fontId="1" type="noConversion"/>
  </si>
  <si>
    <t>윤석현 교수님</t>
    <phoneticPr fontId="1" type="noConversion"/>
  </si>
  <si>
    <t xml:space="preserve">도서구매 2권 </t>
    <phoneticPr fontId="1" type="noConversion"/>
  </si>
  <si>
    <t>권</t>
    <phoneticPr fontId="1" type="noConversion"/>
  </si>
  <si>
    <t>예상 가 75,000원 (박보라)</t>
    <phoneticPr fontId="1" type="noConversion"/>
  </si>
  <si>
    <t>박보라,정세기,오진혁 ,백윤구</t>
    <phoneticPr fontId="1" type="noConversion"/>
  </si>
  <si>
    <t>2011.08.18 불출(이창서)</t>
    <phoneticPr fontId="1" type="noConversion"/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</si>
</sst>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176" formatCode="#,##0_ 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2" fontId="0" fillId="0" borderId="1" xfId="0" applyNumberFormat="1" applyFill="1" applyBorder="1" applyAlignment="1">
      <alignment vertical="center"/>
    </xf>
    <xf numFmtId="42" fontId="0" fillId="0" borderId="1" xfId="0" applyNumberFormat="1" applyBorder="1" applyAlignment="1">
      <alignment horizontal="center" vertical="center"/>
    </xf>
    <xf numFmtId="42" fontId="0" fillId="0" borderId="1" xfId="0" applyNumberFormat="1" applyFill="1" applyBorder="1" applyAlignment="1">
      <alignment horizontal="right" vertical="center"/>
    </xf>
    <xf numFmtId="42" fontId="0" fillId="0" borderId="0" xfId="0" applyNumberFormat="1" applyAlignment="1">
      <alignment horizontal="center" vertical="center"/>
    </xf>
    <xf numFmtId="42" fontId="0" fillId="0" borderId="5" xfId="0" applyNumberFormat="1" applyFill="1" applyBorder="1" applyAlignment="1">
      <alignment vertical="center"/>
    </xf>
    <xf numFmtId="42" fontId="0" fillId="0" borderId="6" xfId="0" applyNumberFormat="1" applyFill="1" applyBorder="1" applyAlignment="1">
      <alignment vertical="center"/>
    </xf>
    <xf numFmtId="42" fontId="0" fillId="0" borderId="7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42" fontId="0" fillId="3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2" fontId="0" fillId="0" borderId="1" xfId="0" applyNumberForma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2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42" fontId="0" fillId="3" borderId="16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2" fontId="0" fillId="0" borderId="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2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2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2" fontId="4" fillId="0" borderId="1" xfId="0" applyNumberFormat="1" applyFont="1" applyFill="1" applyBorder="1" applyAlignment="1">
      <alignment vertical="center"/>
    </xf>
    <xf numFmtId="42" fontId="4" fillId="0" borderId="5" xfId="0" applyNumberFormat="1" applyFont="1" applyFill="1" applyBorder="1" applyAlignment="1">
      <alignment vertical="center"/>
    </xf>
    <xf numFmtId="42" fontId="4" fillId="0" borderId="6" xfId="0" applyNumberFormat="1" applyFont="1" applyFill="1" applyBorder="1" applyAlignment="1">
      <alignment vertical="center"/>
    </xf>
    <xf numFmtId="42" fontId="4" fillId="0" borderId="7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42" fontId="4" fillId="3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2" fontId="0" fillId="0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42" fontId="0" fillId="4" borderId="1" xfId="0" applyNumberForma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42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2" fontId="0" fillId="0" borderId="2" xfId="0" applyNumberFormat="1" applyFill="1" applyBorder="1" applyAlignment="1">
      <alignment horizontal="right" vertical="center"/>
    </xf>
    <xf numFmtId="42" fontId="0" fillId="0" borderId="3" xfId="0" applyNumberFormat="1" applyFill="1" applyBorder="1" applyAlignment="1">
      <alignment horizontal="right" vertical="center"/>
    </xf>
    <xf numFmtId="42" fontId="0" fillId="0" borderId="4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42" fontId="0" fillId="0" borderId="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2" fontId="4" fillId="0" borderId="2" xfId="0" applyNumberFormat="1" applyFont="1" applyFill="1" applyBorder="1" applyAlignment="1">
      <alignment horizontal="right" vertical="center"/>
    </xf>
    <xf numFmtId="42" fontId="4" fillId="0" borderId="4" xfId="0" applyNumberFormat="1" applyFont="1" applyFill="1" applyBorder="1" applyAlignment="1">
      <alignment horizontal="right" vertical="center"/>
    </xf>
    <xf numFmtId="42" fontId="4" fillId="0" borderId="3" xfId="0" applyNumberFormat="1" applyFont="1" applyFill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F12" sqref="F12"/>
    </sheetView>
  </sheetViews>
  <sheetFormatPr defaultRowHeight="16.5"/>
  <cols>
    <col min="1" max="1" width="11.625" style="1" bestFit="1" customWidth="1"/>
    <col min="2" max="2" width="18.625" style="1" bestFit="1" customWidth="1"/>
    <col min="3" max="3" width="11.5" style="10" customWidth="1"/>
    <col min="4" max="4" width="5.25" style="1" bestFit="1" customWidth="1"/>
    <col min="5" max="5" width="12.375" style="10" bestFit="1" customWidth="1"/>
    <col min="6" max="6" width="25.875" style="1" customWidth="1"/>
    <col min="7" max="16384" width="9" style="1"/>
  </cols>
  <sheetData>
    <row r="1" spans="1:6">
      <c r="A1" s="19" t="s">
        <v>0</v>
      </c>
      <c r="B1" s="20" t="s">
        <v>1</v>
      </c>
      <c r="C1" s="21" t="s">
        <v>2</v>
      </c>
      <c r="D1" s="20" t="s">
        <v>6</v>
      </c>
      <c r="E1" s="21" t="s">
        <v>3</v>
      </c>
      <c r="F1" s="22" t="s">
        <v>4</v>
      </c>
    </row>
    <row r="2" spans="1:6">
      <c r="A2" s="31" t="s">
        <v>5</v>
      </c>
      <c r="B2" s="17" t="s">
        <v>7</v>
      </c>
      <c r="C2" s="18">
        <f>E2/D2</f>
        <v>114300</v>
      </c>
      <c r="D2" s="17">
        <v>25</v>
      </c>
      <c r="E2" s="18">
        <v>2857500</v>
      </c>
      <c r="F2" s="23" t="s">
        <v>18</v>
      </c>
    </row>
    <row r="3" spans="1:6">
      <c r="A3" s="33"/>
      <c r="B3" s="3"/>
      <c r="C3" s="37"/>
      <c r="D3" s="3"/>
      <c r="E3" s="37"/>
      <c r="F3" s="32"/>
    </row>
    <row r="4" spans="1:6" ht="17.25" thickBot="1">
      <c r="A4" s="34" t="s">
        <v>9</v>
      </c>
      <c r="B4" s="35" t="s">
        <v>8</v>
      </c>
      <c r="C4" s="38">
        <v>98010</v>
      </c>
      <c r="D4" s="35">
        <v>1</v>
      </c>
      <c r="E4" s="38">
        <v>98010</v>
      </c>
      <c r="F4" s="36" t="s">
        <v>74</v>
      </c>
    </row>
    <row r="6" spans="1:6">
      <c r="A6" s="39" t="s">
        <v>75</v>
      </c>
      <c r="B6" s="39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opLeftCell="A49" zoomScaleNormal="100" workbookViewId="0">
      <selection activeCell="G31" sqref="G31"/>
    </sheetView>
  </sheetViews>
  <sheetFormatPr defaultRowHeight="16.5"/>
  <cols>
    <col min="1" max="1" width="34.875" style="1" customWidth="1"/>
    <col min="2" max="2" width="15.875" style="1" customWidth="1"/>
    <col min="3" max="3" width="27.375" style="1" customWidth="1"/>
    <col min="4" max="4" width="12.375" style="10" bestFit="1" customWidth="1"/>
    <col min="5" max="5" width="5.25" style="1" bestFit="1" customWidth="1"/>
    <col min="6" max="6" width="12.375" style="10" bestFit="1" customWidth="1"/>
    <col min="7" max="7" width="28" style="1" customWidth="1"/>
    <col min="8" max="8" width="12.75" style="1" customWidth="1"/>
    <col min="9" max="16384" width="9" style="1"/>
  </cols>
  <sheetData>
    <row r="1" spans="1:7" ht="24.75" customHeight="1">
      <c r="A1" s="16" t="s">
        <v>24</v>
      </c>
    </row>
    <row r="3" spans="1:7">
      <c r="A3" s="3" t="s">
        <v>25</v>
      </c>
      <c r="B3" s="3" t="s">
        <v>28</v>
      </c>
      <c r="C3" s="3" t="s">
        <v>1</v>
      </c>
      <c r="D3" s="8" t="s">
        <v>2</v>
      </c>
      <c r="E3" s="3" t="s">
        <v>6</v>
      </c>
      <c r="F3" s="8" t="s">
        <v>3</v>
      </c>
      <c r="G3" s="3" t="s">
        <v>4</v>
      </c>
    </row>
    <row r="4" spans="1:7">
      <c r="A4" s="68" t="s">
        <v>15</v>
      </c>
      <c r="B4" s="71">
        <v>400000</v>
      </c>
      <c r="C4" s="4" t="s">
        <v>10</v>
      </c>
      <c r="D4" s="9">
        <v>166045</v>
      </c>
      <c r="E4" s="4" t="s">
        <v>11</v>
      </c>
      <c r="F4" s="9">
        <v>166045</v>
      </c>
      <c r="G4" s="4" t="s">
        <v>26</v>
      </c>
    </row>
    <row r="5" spans="1:7">
      <c r="A5" s="69"/>
      <c r="B5" s="72"/>
      <c r="C5" s="4"/>
      <c r="D5" s="9"/>
      <c r="E5" s="4"/>
      <c r="F5" s="9"/>
      <c r="G5" s="4"/>
    </row>
    <row r="6" spans="1:7">
      <c r="A6" s="69"/>
      <c r="B6" s="72"/>
      <c r="C6" s="4"/>
      <c r="D6" s="9"/>
      <c r="E6" s="4"/>
      <c r="F6" s="9"/>
      <c r="G6" s="4"/>
    </row>
    <row r="7" spans="1:7">
      <c r="A7" s="69"/>
      <c r="B7" s="72"/>
      <c r="C7" s="4"/>
      <c r="D7" s="9"/>
      <c r="E7" s="4"/>
      <c r="F7" s="9"/>
      <c r="G7" s="4"/>
    </row>
    <row r="8" spans="1:7">
      <c r="A8" s="69"/>
      <c r="B8" s="72"/>
      <c r="C8" s="4"/>
      <c r="D8" s="9"/>
      <c r="E8" s="4"/>
      <c r="F8" s="9"/>
      <c r="G8" s="4"/>
    </row>
    <row r="9" spans="1:7">
      <c r="A9" s="69"/>
      <c r="B9" s="72"/>
      <c r="C9" s="4"/>
      <c r="D9" s="9"/>
      <c r="E9" s="4"/>
      <c r="F9" s="9"/>
      <c r="G9" s="4"/>
    </row>
    <row r="10" spans="1:7">
      <c r="A10" s="69"/>
      <c r="B10" s="73"/>
      <c r="C10" s="4"/>
      <c r="D10" s="9"/>
      <c r="E10" s="4"/>
      <c r="F10" s="9"/>
      <c r="G10" s="4"/>
    </row>
    <row r="11" spans="1:7">
      <c r="A11" s="70"/>
      <c r="B11" s="7" t="s">
        <v>29</v>
      </c>
      <c r="C11" s="11"/>
      <c r="D11" s="12"/>
      <c r="E11" s="12"/>
      <c r="F11" s="13">
        <f>SUM(F4:F10)</f>
        <v>166045</v>
      </c>
      <c r="G11" s="4"/>
    </row>
    <row r="12" spans="1:7">
      <c r="A12" s="14" t="s">
        <v>27</v>
      </c>
      <c r="B12" s="14"/>
      <c r="C12" s="14"/>
      <c r="D12" s="15"/>
      <c r="E12" s="14"/>
      <c r="F12" s="15">
        <f>SUM(B4-F11)</f>
        <v>233955</v>
      </c>
      <c r="G12" s="5"/>
    </row>
    <row r="14" spans="1:7">
      <c r="A14" s="3" t="s">
        <v>25</v>
      </c>
      <c r="B14" s="3" t="s">
        <v>28</v>
      </c>
      <c r="C14" s="3" t="s">
        <v>1</v>
      </c>
      <c r="D14" s="8" t="s">
        <v>2</v>
      </c>
      <c r="E14" s="3" t="s">
        <v>6</v>
      </c>
      <c r="F14" s="8" t="s">
        <v>3</v>
      </c>
      <c r="G14" s="3" t="s">
        <v>4</v>
      </c>
    </row>
    <row r="15" spans="1:7">
      <c r="A15" s="68" t="s">
        <v>31</v>
      </c>
      <c r="B15" s="71">
        <v>400000</v>
      </c>
      <c r="C15" s="4" t="s">
        <v>30</v>
      </c>
      <c r="D15" s="9">
        <v>116589</v>
      </c>
      <c r="E15" s="4" t="s">
        <v>11</v>
      </c>
      <c r="F15" s="9">
        <v>116589</v>
      </c>
      <c r="G15" s="4" t="s">
        <v>32</v>
      </c>
    </row>
    <row r="16" spans="1:7">
      <c r="A16" s="69"/>
      <c r="B16" s="72"/>
      <c r="C16" s="4"/>
      <c r="D16" s="9"/>
      <c r="E16" s="4"/>
      <c r="F16" s="9"/>
      <c r="G16" s="4"/>
    </row>
    <row r="17" spans="1:7">
      <c r="A17" s="69"/>
      <c r="B17" s="72"/>
      <c r="C17" s="4"/>
      <c r="D17" s="9"/>
      <c r="E17" s="4"/>
      <c r="F17" s="9"/>
      <c r="G17" s="4"/>
    </row>
    <row r="18" spans="1:7">
      <c r="A18" s="69"/>
      <c r="B18" s="72"/>
      <c r="C18" s="4"/>
      <c r="D18" s="9"/>
      <c r="E18" s="4"/>
      <c r="F18" s="9"/>
      <c r="G18" s="4"/>
    </row>
    <row r="19" spans="1:7">
      <c r="A19" s="69"/>
      <c r="B19" s="72"/>
      <c r="C19" s="4"/>
      <c r="D19" s="9"/>
      <c r="E19" s="4"/>
      <c r="F19" s="9"/>
      <c r="G19" s="4"/>
    </row>
    <row r="20" spans="1:7">
      <c r="A20" s="69"/>
      <c r="B20" s="72"/>
      <c r="C20" s="4"/>
      <c r="D20" s="9"/>
      <c r="E20" s="4"/>
      <c r="F20" s="9"/>
      <c r="G20" s="4"/>
    </row>
    <row r="21" spans="1:7">
      <c r="A21" s="69"/>
      <c r="B21" s="73"/>
      <c r="C21" s="4"/>
      <c r="D21" s="9"/>
      <c r="E21" s="4"/>
      <c r="F21" s="9"/>
      <c r="G21" s="4"/>
    </row>
    <row r="22" spans="1:7">
      <c r="A22" s="70"/>
      <c r="B22" s="7" t="s">
        <v>29</v>
      </c>
      <c r="C22" s="11"/>
      <c r="D22" s="12"/>
      <c r="E22" s="12"/>
      <c r="F22" s="13">
        <f>SUM(F15:F21)</f>
        <v>116589</v>
      </c>
      <c r="G22" s="4"/>
    </row>
    <row r="23" spans="1:7">
      <c r="A23" s="14" t="s">
        <v>27</v>
      </c>
      <c r="B23" s="14"/>
      <c r="C23" s="14"/>
      <c r="D23" s="15"/>
      <c r="E23" s="14"/>
      <c r="F23" s="15">
        <f>SUM(B15-F22)</f>
        <v>283411</v>
      </c>
      <c r="G23" s="5"/>
    </row>
    <row r="25" spans="1:7">
      <c r="A25" s="3" t="s">
        <v>25</v>
      </c>
      <c r="B25" s="3" t="s">
        <v>28</v>
      </c>
      <c r="C25" s="3" t="s">
        <v>1</v>
      </c>
      <c r="D25" s="8" t="s">
        <v>2</v>
      </c>
      <c r="E25" s="3" t="s">
        <v>6</v>
      </c>
      <c r="F25" s="8" t="s">
        <v>3</v>
      </c>
      <c r="G25" s="3" t="s">
        <v>4</v>
      </c>
    </row>
    <row r="26" spans="1:7">
      <c r="A26" s="68" t="s">
        <v>34</v>
      </c>
      <c r="B26" s="71">
        <v>500000</v>
      </c>
      <c r="C26" s="5" t="s">
        <v>33</v>
      </c>
      <c r="D26" s="9">
        <v>301620</v>
      </c>
      <c r="E26" s="4" t="s">
        <v>11</v>
      </c>
      <c r="F26" s="9">
        <v>301620</v>
      </c>
      <c r="G26" s="67" t="s">
        <v>89</v>
      </c>
    </row>
    <row r="27" spans="1:7">
      <c r="A27" s="69"/>
      <c r="B27" s="72"/>
      <c r="C27" s="4"/>
      <c r="D27" s="9"/>
      <c r="E27" s="4"/>
      <c r="F27" s="9"/>
      <c r="G27" s="4"/>
    </row>
    <row r="28" spans="1:7">
      <c r="A28" s="69"/>
      <c r="B28" s="72"/>
      <c r="C28" s="4"/>
      <c r="D28" s="9"/>
      <c r="E28" s="4"/>
      <c r="F28" s="9"/>
      <c r="G28" s="4"/>
    </row>
    <row r="29" spans="1:7">
      <c r="A29" s="69"/>
      <c r="B29" s="72"/>
      <c r="C29" s="4"/>
      <c r="D29" s="9"/>
      <c r="E29" s="4"/>
      <c r="F29" s="9"/>
      <c r="G29" s="4"/>
    </row>
    <row r="30" spans="1:7">
      <c r="A30" s="69"/>
      <c r="B30" s="72"/>
      <c r="C30" s="4"/>
      <c r="D30" s="9"/>
      <c r="E30" s="4"/>
      <c r="F30" s="9"/>
      <c r="G30" s="4"/>
    </row>
    <row r="31" spans="1:7">
      <c r="A31" s="69"/>
      <c r="B31" s="72"/>
      <c r="C31" s="4"/>
      <c r="D31" s="9"/>
      <c r="E31" s="4"/>
      <c r="F31" s="9"/>
      <c r="G31" s="4"/>
    </row>
    <row r="32" spans="1:7">
      <c r="A32" s="69"/>
      <c r="B32" s="73"/>
      <c r="C32" s="4"/>
      <c r="D32" s="9"/>
      <c r="E32" s="4"/>
      <c r="F32" s="9"/>
      <c r="G32" s="4"/>
    </row>
    <row r="33" spans="1:7">
      <c r="A33" s="70"/>
      <c r="B33" s="7" t="s">
        <v>29</v>
      </c>
      <c r="C33" s="11"/>
      <c r="D33" s="12"/>
      <c r="E33" s="12"/>
      <c r="F33" s="13">
        <f>SUM(F26:F32)</f>
        <v>301620</v>
      </c>
      <c r="G33" s="4"/>
    </row>
    <row r="34" spans="1:7">
      <c r="A34" s="14" t="s">
        <v>27</v>
      </c>
      <c r="B34" s="14"/>
      <c r="C34" s="14"/>
      <c r="D34" s="15"/>
      <c r="E34" s="14"/>
      <c r="F34" s="15">
        <f>SUM(B26-F33)</f>
        <v>198380</v>
      </c>
      <c r="G34" s="5"/>
    </row>
    <row r="37" spans="1:7">
      <c r="A37" s="3" t="s">
        <v>25</v>
      </c>
      <c r="B37" s="3" t="s">
        <v>28</v>
      </c>
      <c r="C37" s="3" t="s">
        <v>1</v>
      </c>
      <c r="D37" s="8" t="s">
        <v>2</v>
      </c>
      <c r="E37" s="3" t="s">
        <v>6</v>
      </c>
      <c r="F37" s="8" t="s">
        <v>3</v>
      </c>
      <c r="G37" s="3" t="s">
        <v>4</v>
      </c>
    </row>
    <row r="38" spans="1:7">
      <c r="A38" s="68" t="s">
        <v>76</v>
      </c>
      <c r="B38" s="71">
        <v>400000</v>
      </c>
      <c r="C38" s="61" t="s">
        <v>79</v>
      </c>
      <c r="D38" s="62">
        <v>60808</v>
      </c>
      <c r="E38" s="61" t="s">
        <v>80</v>
      </c>
      <c r="F38" s="62">
        <v>60808</v>
      </c>
      <c r="G38" s="61" t="s">
        <v>81</v>
      </c>
    </row>
    <row r="39" spans="1:7">
      <c r="A39" s="69"/>
      <c r="B39" s="72"/>
      <c r="C39" s="59"/>
      <c r="D39" s="60"/>
      <c r="E39" s="59"/>
      <c r="F39" s="60"/>
      <c r="G39" s="59"/>
    </row>
    <row r="40" spans="1:7">
      <c r="A40" s="69"/>
      <c r="B40" s="72"/>
      <c r="C40" s="59"/>
      <c r="D40" s="60"/>
      <c r="E40" s="59"/>
      <c r="F40" s="60"/>
      <c r="G40" s="59"/>
    </row>
    <row r="41" spans="1:7">
      <c r="A41" s="69"/>
      <c r="B41" s="72"/>
      <c r="C41" s="59"/>
      <c r="D41" s="60"/>
      <c r="E41" s="59"/>
      <c r="F41" s="60"/>
      <c r="G41" s="59"/>
    </row>
    <row r="42" spans="1:7">
      <c r="A42" s="69"/>
      <c r="B42" s="72"/>
      <c r="C42" s="59"/>
      <c r="D42" s="60"/>
      <c r="E42" s="59"/>
      <c r="F42" s="60"/>
      <c r="G42" s="59"/>
    </row>
    <row r="43" spans="1:7">
      <c r="A43" s="69"/>
      <c r="B43" s="72"/>
      <c r="C43" s="59"/>
      <c r="D43" s="60"/>
      <c r="E43" s="59"/>
      <c r="F43" s="60"/>
      <c r="G43" s="59"/>
    </row>
    <row r="44" spans="1:7">
      <c r="A44" s="69"/>
      <c r="B44" s="73"/>
      <c r="C44" s="59"/>
      <c r="D44" s="60"/>
      <c r="E44" s="59"/>
      <c r="F44" s="60"/>
      <c r="G44" s="59"/>
    </row>
    <row r="45" spans="1:7">
      <c r="A45" s="70"/>
      <c r="B45" s="7" t="s">
        <v>29</v>
      </c>
      <c r="C45" s="11"/>
      <c r="D45" s="12"/>
      <c r="E45" s="12"/>
      <c r="F45" s="13">
        <f>SUM(F38:F44)</f>
        <v>60808</v>
      </c>
      <c r="G45" s="59"/>
    </row>
    <row r="46" spans="1:7">
      <c r="A46" s="14" t="s">
        <v>27</v>
      </c>
      <c r="B46" s="14"/>
      <c r="C46" s="14"/>
      <c r="D46" s="15"/>
      <c r="E46" s="14"/>
      <c r="F46" s="15">
        <f>SUM(B38-F45)</f>
        <v>339192</v>
      </c>
      <c r="G46" s="5"/>
    </row>
  </sheetData>
  <mergeCells count="8">
    <mergeCell ref="A38:A45"/>
    <mergeCell ref="B38:B44"/>
    <mergeCell ref="A26:A33"/>
    <mergeCell ref="B26:B32"/>
    <mergeCell ref="A4:A11"/>
    <mergeCell ref="B4:B10"/>
    <mergeCell ref="A15:A22"/>
    <mergeCell ref="B15:B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topLeftCell="A10" zoomScaleNormal="100" workbookViewId="0">
      <selection activeCell="E23" sqref="E23"/>
    </sheetView>
  </sheetViews>
  <sheetFormatPr defaultRowHeight="16.5"/>
  <cols>
    <col min="1" max="1" width="37.875" style="2" customWidth="1"/>
    <col min="2" max="2" width="15.5" style="2" bestFit="1" customWidth="1"/>
    <col min="3" max="3" width="18.125" style="2" customWidth="1"/>
    <col min="4" max="5" width="10.375" style="2" customWidth="1"/>
    <col min="6" max="6" width="15.125" style="1" bestFit="1" customWidth="1"/>
    <col min="7" max="7" width="33.375" style="2" bestFit="1" customWidth="1"/>
    <col min="8" max="8" width="11.625" style="2" bestFit="1" customWidth="1"/>
    <col min="9" max="16384" width="9" style="2"/>
  </cols>
  <sheetData>
    <row r="1" spans="1:7" ht="17.25">
      <c r="A1" s="16" t="s">
        <v>44</v>
      </c>
    </row>
    <row r="3" spans="1:7" s="3" customFormat="1" ht="14.25" customHeight="1">
      <c r="A3" s="3" t="s">
        <v>25</v>
      </c>
      <c r="B3" s="3" t="s">
        <v>28</v>
      </c>
      <c r="C3" s="3" t="s">
        <v>1</v>
      </c>
      <c r="D3" s="8" t="s">
        <v>2</v>
      </c>
      <c r="E3" s="3" t="s">
        <v>6</v>
      </c>
      <c r="F3" s="8" t="s">
        <v>3</v>
      </c>
      <c r="G3" s="3" t="s">
        <v>40</v>
      </c>
    </row>
    <row r="4" spans="1:7" s="3" customFormat="1" ht="14.25" customHeight="1">
      <c r="A4" s="74" t="s">
        <v>35</v>
      </c>
      <c r="B4" s="75">
        <v>400000</v>
      </c>
      <c r="C4" s="5" t="s">
        <v>12</v>
      </c>
      <c r="D4" s="18">
        <v>138006</v>
      </c>
      <c r="E4" s="17" t="s">
        <v>11</v>
      </c>
      <c r="F4" s="18">
        <v>138006</v>
      </c>
      <c r="G4" s="17" t="s">
        <v>19</v>
      </c>
    </row>
    <row r="5" spans="1:7" s="3" customFormat="1" ht="14.25" customHeight="1">
      <c r="A5" s="74"/>
      <c r="B5" s="75"/>
      <c r="C5" s="17" t="s">
        <v>14</v>
      </c>
      <c r="D5" s="18">
        <v>112987</v>
      </c>
      <c r="E5" s="17" t="s">
        <v>11</v>
      </c>
      <c r="F5" s="18">
        <v>112987</v>
      </c>
      <c r="G5" s="17" t="s">
        <v>36</v>
      </c>
    </row>
    <row r="6" spans="1:7" s="3" customFormat="1" ht="14.25" customHeight="1">
      <c r="A6" s="74"/>
      <c r="B6" s="75"/>
      <c r="C6" s="17"/>
      <c r="D6" s="18"/>
      <c r="E6" s="17"/>
      <c r="F6" s="18"/>
      <c r="G6" s="17"/>
    </row>
    <row r="7" spans="1:7" s="3" customFormat="1" ht="14.25" customHeight="1">
      <c r="A7" s="74"/>
      <c r="B7" s="75"/>
      <c r="C7" s="17"/>
      <c r="D7" s="18"/>
      <c r="E7" s="17"/>
      <c r="F7" s="18"/>
      <c r="G7" s="17"/>
    </row>
    <row r="8" spans="1:7" s="3" customFormat="1" ht="14.25" customHeight="1">
      <c r="A8" s="74"/>
      <c r="B8" s="75"/>
      <c r="C8" s="17"/>
      <c r="D8" s="18"/>
      <c r="E8" s="17"/>
      <c r="F8" s="18"/>
      <c r="G8" s="17"/>
    </row>
    <row r="9" spans="1:7" s="3" customFormat="1" ht="14.25" customHeight="1">
      <c r="A9" s="74"/>
      <c r="B9" s="75"/>
      <c r="C9" s="17"/>
      <c r="D9" s="18"/>
      <c r="E9" s="17"/>
      <c r="F9" s="18"/>
      <c r="G9" s="17"/>
    </row>
    <row r="10" spans="1:7" s="3" customFormat="1" ht="14.25" customHeight="1">
      <c r="A10" s="74"/>
      <c r="B10" s="75"/>
      <c r="C10" s="17"/>
      <c r="D10" s="18"/>
      <c r="E10" s="17"/>
      <c r="F10" s="18"/>
      <c r="G10" s="17"/>
    </row>
    <row r="11" spans="1:7" s="3" customFormat="1" ht="14.25" customHeight="1">
      <c r="A11" s="74"/>
      <c r="B11" s="7" t="s">
        <v>29</v>
      </c>
      <c r="C11" s="7"/>
      <c r="D11" s="7"/>
      <c r="E11" s="7"/>
      <c r="F11" s="7">
        <f>SUM(F4:F10)</f>
        <v>250993</v>
      </c>
      <c r="G11" s="17"/>
    </row>
    <row r="12" spans="1:7" s="3" customFormat="1" ht="14.25" customHeight="1">
      <c r="A12" s="14" t="s">
        <v>27</v>
      </c>
      <c r="B12" s="14"/>
      <c r="C12" s="14"/>
      <c r="D12" s="15"/>
      <c r="E12" s="14"/>
      <c r="F12" s="15">
        <f>SUM(B4-F11)</f>
        <v>149007</v>
      </c>
      <c r="G12" s="5"/>
    </row>
    <row r="13" spans="1:7" ht="14.25" customHeight="1"/>
    <row r="14" spans="1:7" ht="14.25" customHeight="1"/>
    <row r="15" spans="1:7" s="1" customFormat="1" ht="14.25" customHeight="1">
      <c r="A15" s="3" t="s">
        <v>25</v>
      </c>
      <c r="B15" s="3" t="s">
        <v>28</v>
      </c>
      <c r="C15" s="3" t="s">
        <v>1</v>
      </c>
      <c r="D15" s="8" t="s">
        <v>2</v>
      </c>
      <c r="E15" s="3" t="s">
        <v>6</v>
      </c>
      <c r="F15" s="8" t="s">
        <v>3</v>
      </c>
      <c r="G15" s="3" t="s">
        <v>40</v>
      </c>
    </row>
    <row r="16" spans="1:7" s="1" customFormat="1" ht="14.25" customHeight="1">
      <c r="A16" s="68" t="s">
        <v>37</v>
      </c>
      <c r="B16" s="71">
        <v>400000</v>
      </c>
      <c r="C16" s="4" t="s">
        <v>13</v>
      </c>
      <c r="D16" s="9">
        <v>146080</v>
      </c>
      <c r="E16" s="4" t="s">
        <v>11</v>
      </c>
      <c r="F16" s="9">
        <v>146080</v>
      </c>
      <c r="G16" s="4" t="s">
        <v>38</v>
      </c>
    </row>
    <row r="17" spans="1:7" s="1" customFormat="1" ht="14.25" customHeight="1">
      <c r="A17" s="69"/>
      <c r="B17" s="72"/>
      <c r="C17" s="4" t="s">
        <v>22</v>
      </c>
      <c r="D17" s="9">
        <v>116300</v>
      </c>
      <c r="E17" s="4" t="s">
        <v>11</v>
      </c>
      <c r="F17" s="9">
        <v>116300</v>
      </c>
      <c r="G17" s="4" t="s">
        <v>39</v>
      </c>
    </row>
    <row r="18" spans="1:7" s="1" customFormat="1" ht="14.25" customHeight="1">
      <c r="A18" s="69"/>
      <c r="B18" s="72"/>
      <c r="C18" s="4"/>
      <c r="D18" s="9"/>
      <c r="E18" s="4"/>
      <c r="F18" s="9"/>
      <c r="G18" s="4"/>
    </row>
    <row r="19" spans="1:7" s="1" customFormat="1" ht="14.25" customHeight="1">
      <c r="A19" s="69"/>
      <c r="B19" s="72"/>
      <c r="C19" s="4"/>
      <c r="D19" s="9"/>
      <c r="E19" s="4"/>
      <c r="F19" s="9"/>
      <c r="G19" s="4"/>
    </row>
    <row r="20" spans="1:7" s="1" customFormat="1" ht="14.25" customHeight="1">
      <c r="A20" s="69"/>
      <c r="B20" s="72"/>
      <c r="C20" s="4"/>
      <c r="D20" s="9"/>
      <c r="E20" s="4"/>
      <c r="F20" s="9"/>
      <c r="G20" s="4"/>
    </row>
    <row r="21" spans="1:7" s="1" customFormat="1" ht="14.25" customHeight="1">
      <c r="A21" s="69"/>
      <c r="B21" s="72"/>
      <c r="C21" s="4"/>
      <c r="D21" s="9"/>
      <c r="E21" s="4"/>
      <c r="F21" s="9"/>
      <c r="G21" s="4"/>
    </row>
    <row r="22" spans="1:7" s="1" customFormat="1" ht="14.25" customHeight="1">
      <c r="A22" s="69"/>
      <c r="B22" s="73"/>
      <c r="C22" s="4"/>
      <c r="D22" s="9"/>
      <c r="E22" s="4"/>
      <c r="F22" s="9"/>
      <c r="G22" s="4"/>
    </row>
    <row r="23" spans="1:7" s="1" customFormat="1" ht="14.25" customHeight="1">
      <c r="A23" s="70"/>
      <c r="B23" s="7" t="s">
        <v>29</v>
      </c>
      <c r="C23" s="11"/>
      <c r="D23" s="12"/>
      <c r="E23" s="12"/>
      <c r="F23" s="13">
        <f>SUM(F16:F22)</f>
        <v>262380</v>
      </c>
      <c r="G23" s="4"/>
    </row>
    <row r="24" spans="1:7" s="1" customFormat="1" ht="14.25" customHeight="1">
      <c r="A24" s="14" t="s">
        <v>27</v>
      </c>
      <c r="B24" s="14"/>
      <c r="C24" s="14"/>
      <c r="D24" s="15"/>
      <c r="E24" s="14"/>
      <c r="F24" s="15">
        <f>SUM(B16-F23)</f>
        <v>137620</v>
      </c>
      <c r="G24" s="5"/>
    </row>
    <row r="25" spans="1:7" ht="14.25" customHeight="1"/>
    <row r="26" spans="1:7" ht="14.25" customHeight="1"/>
    <row r="27" spans="1:7" s="1" customFormat="1" ht="14.25" customHeight="1">
      <c r="A27" s="3" t="s">
        <v>25</v>
      </c>
      <c r="B27" s="3" t="s">
        <v>28</v>
      </c>
      <c r="C27" s="3" t="s">
        <v>1</v>
      </c>
      <c r="D27" s="8" t="s">
        <v>2</v>
      </c>
      <c r="E27" s="3" t="s">
        <v>6</v>
      </c>
      <c r="F27" s="8" t="s">
        <v>3</v>
      </c>
      <c r="G27" s="3" t="s">
        <v>40</v>
      </c>
    </row>
    <row r="28" spans="1:7" s="1" customFormat="1" ht="14.25" customHeight="1">
      <c r="A28" s="74" t="s">
        <v>16</v>
      </c>
      <c r="B28" s="75">
        <v>500000</v>
      </c>
      <c r="C28" s="4" t="s">
        <v>17</v>
      </c>
      <c r="D28" s="9">
        <v>91729</v>
      </c>
      <c r="E28" s="4" t="s">
        <v>11</v>
      </c>
      <c r="F28" s="9">
        <v>91729</v>
      </c>
      <c r="G28" s="4" t="s">
        <v>41</v>
      </c>
    </row>
    <row r="29" spans="1:7" s="1" customFormat="1" ht="14.25" customHeight="1">
      <c r="A29" s="74"/>
      <c r="B29" s="75"/>
      <c r="C29" s="4" t="s">
        <v>21</v>
      </c>
      <c r="D29" s="9">
        <v>57500</v>
      </c>
      <c r="E29" s="4" t="s">
        <v>11</v>
      </c>
      <c r="F29" s="9">
        <v>57500</v>
      </c>
      <c r="G29" s="4" t="s">
        <v>42</v>
      </c>
    </row>
    <row r="30" spans="1:7" s="1" customFormat="1" ht="14.25" customHeight="1">
      <c r="A30" s="74"/>
      <c r="B30" s="75"/>
      <c r="C30" s="61" t="s">
        <v>77</v>
      </c>
      <c r="D30" s="62">
        <v>343750</v>
      </c>
      <c r="E30" s="61" t="s">
        <v>11</v>
      </c>
      <c r="F30" s="62">
        <v>343750</v>
      </c>
      <c r="G30" s="61" t="s">
        <v>78</v>
      </c>
    </row>
    <row r="31" spans="1:7" s="1" customFormat="1" ht="14.25" customHeight="1">
      <c r="A31" s="74"/>
      <c r="B31" s="75"/>
      <c r="C31" s="4"/>
      <c r="D31" s="9"/>
      <c r="E31" s="4"/>
      <c r="F31" s="9"/>
      <c r="G31" s="4"/>
    </row>
    <row r="32" spans="1:7" s="1" customFormat="1" ht="14.25" customHeight="1">
      <c r="A32" s="74"/>
      <c r="B32" s="75"/>
      <c r="C32" s="4"/>
      <c r="D32" s="9"/>
      <c r="E32" s="4"/>
      <c r="F32" s="9"/>
      <c r="G32" s="4"/>
    </row>
    <row r="33" spans="1:7" s="1" customFormat="1" ht="14.25" customHeight="1">
      <c r="A33" s="74"/>
      <c r="B33" s="75"/>
      <c r="C33" s="4"/>
      <c r="D33" s="9"/>
      <c r="E33" s="4"/>
      <c r="F33" s="9"/>
      <c r="G33" s="4"/>
    </row>
    <row r="34" spans="1:7" s="1" customFormat="1" ht="14.25" customHeight="1">
      <c r="A34" s="74"/>
      <c r="B34" s="75"/>
      <c r="C34" s="4"/>
      <c r="D34" s="9"/>
      <c r="E34" s="4"/>
      <c r="F34" s="9"/>
      <c r="G34" s="4"/>
    </row>
    <row r="35" spans="1:7" s="1" customFormat="1" ht="14.25" customHeight="1">
      <c r="A35" s="74"/>
      <c r="B35" s="7" t="s">
        <v>29</v>
      </c>
      <c r="C35" s="7"/>
      <c r="D35" s="7"/>
      <c r="E35" s="7"/>
      <c r="F35" s="7">
        <f>SUM(F28:F34)</f>
        <v>492979</v>
      </c>
      <c r="G35" s="4"/>
    </row>
    <row r="36" spans="1:7" s="1" customFormat="1" ht="14.25" customHeight="1">
      <c r="A36" s="14" t="s">
        <v>27</v>
      </c>
      <c r="B36" s="14"/>
      <c r="C36" s="14"/>
      <c r="D36" s="15"/>
      <c r="E36" s="14"/>
      <c r="F36" s="15">
        <f>SUM(B28-F35)</f>
        <v>7021</v>
      </c>
      <c r="G36" s="5"/>
    </row>
    <row r="37" spans="1:7" ht="14.25" customHeight="1"/>
    <row r="38" spans="1:7" ht="14.25" customHeight="1"/>
    <row r="39" spans="1:7" s="1" customFormat="1" ht="14.25" customHeight="1">
      <c r="A39" s="3" t="s">
        <v>25</v>
      </c>
      <c r="B39" s="3" t="s">
        <v>28</v>
      </c>
      <c r="C39" s="3" t="s">
        <v>1</v>
      </c>
      <c r="D39" s="8" t="s">
        <v>2</v>
      </c>
      <c r="E39" s="3" t="s">
        <v>6</v>
      </c>
      <c r="F39" s="8" t="s">
        <v>3</v>
      </c>
      <c r="G39" s="3" t="s">
        <v>40</v>
      </c>
    </row>
    <row r="40" spans="1:7" s="1" customFormat="1" ht="14.25" customHeight="1">
      <c r="A40" s="74" t="s">
        <v>43</v>
      </c>
      <c r="B40" s="75">
        <v>200000</v>
      </c>
      <c r="C40" s="4" t="s">
        <v>20</v>
      </c>
      <c r="D40" s="9">
        <v>200200</v>
      </c>
      <c r="E40" s="4" t="s">
        <v>11</v>
      </c>
      <c r="F40" s="9">
        <v>200200</v>
      </c>
      <c r="G40" s="4"/>
    </row>
    <row r="41" spans="1:7" s="1" customFormat="1" ht="14.25" customHeight="1">
      <c r="A41" s="74"/>
      <c r="B41" s="75"/>
      <c r="C41" s="4"/>
      <c r="D41" s="9"/>
      <c r="E41" s="4"/>
      <c r="F41" s="9"/>
      <c r="G41" s="4"/>
    </row>
    <row r="42" spans="1:7" s="1" customFormat="1" ht="14.25" customHeight="1">
      <c r="A42" s="74"/>
      <c r="B42" s="7" t="s">
        <v>29</v>
      </c>
      <c r="C42" s="7"/>
      <c r="D42" s="7"/>
      <c r="E42" s="7"/>
      <c r="F42" s="7">
        <f>SUM(F40:F41)</f>
        <v>200200</v>
      </c>
      <c r="G42" s="4"/>
    </row>
    <row r="43" spans="1:7" s="1" customFormat="1" ht="14.25" customHeight="1">
      <c r="A43" s="14" t="s">
        <v>27</v>
      </c>
      <c r="B43" s="14"/>
      <c r="C43" s="14"/>
      <c r="D43" s="15"/>
      <c r="E43" s="14"/>
      <c r="F43" s="15">
        <f>SUM(B40-F42)</f>
        <v>-200</v>
      </c>
      <c r="G43" s="5"/>
    </row>
  </sheetData>
  <mergeCells count="8">
    <mergeCell ref="A40:A42"/>
    <mergeCell ref="B40:B41"/>
    <mergeCell ref="A4:A11"/>
    <mergeCell ref="B4:B10"/>
    <mergeCell ref="A16:A23"/>
    <mergeCell ref="B16:B22"/>
    <mergeCell ref="A28:A35"/>
    <mergeCell ref="B28:B34"/>
  </mergeCells>
  <phoneticPr fontId="1" type="noConversion"/>
  <pageMargins left="0.70866141732283472" right="0.70866141732283472" top="0.41" bottom="0.18" header="0.23" footer="0.16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7"/>
  <sheetViews>
    <sheetView zoomScaleNormal="100" workbookViewId="0">
      <selection activeCell="H30" sqref="H30"/>
    </sheetView>
  </sheetViews>
  <sheetFormatPr defaultRowHeight="16.5"/>
  <cols>
    <col min="1" max="1" width="4.375" style="1" customWidth="1"/>
    <col min="2" max="2" width="33.5" style="1" customWidth="1"/>
    <col min="3" max="3" width="13.5" style="1" bestFit="1" customWidth="1"/>
    <col min="4" max="4" width="19.625" style="6" customWidth="1"/>
    <col min="5" max="5" width="14.75" style="1" customWidth="1"/>
    <col min="6" max="6" width="10" style="6" customWidth="1"/>
    <col min="7" max="7" width="35.625" style="1" customWidth="1"/>
    <col min="8" max="8" width="29.125" style="1" customWidth="1"/>
    <col min="9" max="9" width="7.125" style="1" bestFit="1" customWidth="1"/>
    <col min="10" max="16384" width="9" style="1"/>
  </cols>
  <sheetData>
    <row r="1" spans="2:8" s="29" customFormat="1" ht="17.25">
      <c r="B1" s="29" t="s">
        <v>71</v>
      </c>
      <c r="D1" s="30"/>
      <c r="F1" s="30"/>
    </row>
    <row r="2" spans="2:8" ht="17.25" thickBot="1"/>
    <row r="3" spans="2:8">
      <c r="B3" s="19" t="s">
        <v>25</v>
      </c>
      <c r="C3" s="20" t="s">
        <v>28</v>
      </c>
      <c r="D3" s="20" t="s">
        <v>1</v>
      </c>
      <c r="E3" s="21" t="s">
        <v>2</v>
      </c>
      <c r="F3" s="20" t="s">
        <v>6</v>
      </c>
      <c r="G3" s="21" t="s">
        <v>3</v>
      </c>
      <c r="H3" s="22" t="s">
        <v>40</v>
      </c>
    </row>
    <row r="4" spans="2:8">
      <c r="B4" s="76" t="s">
        <v>45</v>
      </c>
      <c r="C4" s="71">
        <v>500000</v>
      </c>
      <c r="D4" s="17" t="s">
        <v>46</v>
      </c>
      <c r="E4" s="18">
        <v>91000</v>
      </c>
      <c r="F4" s="17" t="s">
        <v>11</v>
      </c>
      <c r="G4" s="18">
        <v>91000</v>
      </c>
      <c r="H4" s="23" t="s">
        <v>47</v>
      </c>
    </row>
    <row r="5" spans="2:8">
      <c r="B5" s="77"/>
      <c r="C5" s="72"/>
      <c r="D5" s="17"/>
      <c r="E5" s="18"/>
      <c r="F5" s="17"/>
      <c r="G5" s="18"/>
      <c r="H5" s="23"/>
    </row>
    <row r="6" spans="2:8">
      <c r="B6" s="77"/>
      <c r="C6" s="72"/>
      <c r="D6" s="17"/>
      <c r="E6" s="18"/>
      <c r="F6" s="17"/>
      <c r="G6" s="18"/>
      <c r="H6" s="23"/>
    </row>
    <row r="7" spans="2:8">
      <c r="B7" s="77"/>
      <c r="C7" s="72"/>
      <c r="D7" s="17"/>
      <c r="E7" s="18"/>
      <c r="F7" s="17"/>
      <c r="G7" s="18"/>
      <c r="H7" s="23"/>
    </row>
    <row r="8" spans="2:8">
      <c r="B8" s="78"/>
      <c r="C8" s="7" t="s">
        <v>29</v>
      </c>
      <c r="D8" s="11"/>
      <c r="E8" s="12"/>
      <c r="F8" s="12"/>
      <c r="G8" s="13">
        <f>SUM(G4:G7)</f>
        <v>91000</v>
      </c>
      <c r="H8" s="23"/>
    </row>
    <row r="9" spans="2:8" ht="17.25" thickBot="1">
      <c r="B9" s="24" t="s">
        <v>27</v>
      </c>
      <c r="C9" s="25"/>
      <c r="D9" s="25"/>
      <c r="E9" s="26"/>
      <c r="F9" s="25"/>
      <c r="G9" s="26">
        <f>SUM(C4-G8)</f>
        <v>409000</v>
      </c>
      <c r="H9" s="27"/>
    </row>
    <row r="11" spans="2:8" ht="17.25" thickBot="1"/>
    <row r="12" spans="2:8">
      <c r="B12" s="19" t="s">
        <v>25</v>
      </c>
      <c r="C12" s="20" t="s">
        <v>28</v>
      </c>
      <c r="D12" s="20" t="s">
        <v>1</v>
      </c>
      <c r="E12" s="21" t="s">
        <v>2</v>
      </c>
      <c r="F12" s="20" t="s">
        <v>6</v>
      </c>
      <c r="G12" s="21" t="s">
        <v>3</v>
      </c>
      <c r="H12" s="22" t="s">
        <v>40</v>
      </c>
    </row>
    <row r="13" spans="2:8">
      <c r="B13" s="76" t="s">
        <v>48</v>
      </c>
      <c r="C13" s="71">
        <v>400000</v>
      </c>
      <c r="D13" s="17" t="s">
        <v>23</v>
      </c>
      <c r="E13" s="18">
        <v>80630</v>
      </c>
      <c r="F13" s="17" t="s">
        <v>11</v>
      </c>
      <c r="G13" s="18">
        <v>80630</v>
      </c>
      <c r="H13" s="28" t="s">
        <v>72</v>
      </c>
    </row>
    <row r="14" spans="2:8">
      <c r="B14" s="77"/>
      <c r="C14" s="72"/>
      <c r="D14" s="17"/>
      <c r="E14" s="18"/>
      <c r="F14" s="17"/>
      <c r="G14" s="18"/>
      <c r="H14" s="23"/>
    </row>
    <row r="15" spans="2:8">
      <c r="B15" s="77"/>
      <c r="C15" s="72"/>
      <c r="D15" s="17"/>
      <c r="E15" s="18"/>
      <c r="F15" s="17"/>
      <c r="G15" s="18"/>
      <c r="H15" s="23"/>
    </row>
    <row r="16" spans="2:8">
      <c r="B16" s="77"/>
      <c r="C16" s="72"/>
      <c r="D16" s="17"/>
      <c r="E16" s="18"/>
      <c r="F16" s="17"/>
      <c r="G16" s="18"/>
      <c r="H16" s="23"/>
    </row>
    <row r="17" spans="2:8">
      <c r="B17" s="78"/>
      <c r="C17" s="7" t="s">
        <v>29</v>
      </c>
      <c r="D17" s="11"/>
      <c r="E17" s="12"/>
      <c r="F17" s="12"/>
      <c r="G17" s="13">
        <f>SUM(G13:G16)</f>
        <v>80630</v>
      </c>
      <c r="H17" s="23"/>
    </row>
    <row r="18" spans="2:8" ht="17.25" thickBot="1">
      <c r="B18" s="24" t="s">
        <v>27</v>
      </c>
      <c r="C18" s="25"/>
      <c r="D18" s="25"/>
      <c r="E18" s="26"/>
      <c r="F18" s="25"/>
      <c r="G18" s="26">
        <f>SUM(C13-G17)</f>
        <v>319370</v>
      </c>
      <c r="H18" s="27"/>
    </row>
    <row r="20" spans="2:8" ht="17.25" thickBot="1"/>
    <row r="21" spans="2:8">
      <c r="B21" s="19" t="s">
        <v>25</v>
      </c>
      <c r="C21" s="20" t="s">
        <v>28</v>
      </c>
      <c r="D21" s="20" t="s">
        <v>1</v>
      </c>
      <c r="E21" s="21" t="s">
        <v>2</v>
      </c>
      <c r="F21" s="20" t="s">
        <v>6</v>
      </c>
      <c r="G21" s="21" t="s">
        <v>3</v>
      </c>
      <c r="H21" s="22" t="s">
        <v>40</v>
      </c>
    </row>
    <row r="22" spans="2:8">
      <c r="B22" s="76" t="s">
        <v>50</v>
      </c>
      <c r="C22" s="71">
        <v>600000</v>
      </c>
      <c r="D22" s="17" t="s">
        <v>49</v>
      </c>
      <c r="E22" s="18">
        <v>616000</v>
      </c>
      <c r="F22" s="17" t="s">
        <v>11</v>
      </c>
      <c r="G22" s="18">
        <v>616000</v>
      </c>
      <c r="H22" s="28" t="s">
        <v>73</v>
      </c>
    </row>
    <row r="23" spans="2:8">
      <c r="B23" s="77"/>
      <c r="C23" s="72"/>
      <c r="D23" s="17"/>
      <c r="E23" s="18"/>
      <c r="F23" s="17"/>
      <c r="G23" s="18"/>
      <c r="H23" s="23"/>
    </row>
    <row r="24" spans="2:8">
      <c r="B24" s="77"/>
      <c r="C24" s="72"/>
      <c r="D24" s="17"/>
      <c r="E24" s="18"/>
      <c r="F24" s="17"/>
      <c r="G24" s="18"/>
      <c r="H24" s="23"/>
    </row>
    <row r="25" spans="2:8">
      <c r="B25" s="77"/>
      <c r="C25" s="72"/>
      <c r="D25" s="17"/>
      <c r="E25" s="18"/>
      <c r="F25" s="17"/>
      <c r="G25" s="18"/>
      <c r="H25" s="23"/>
    </row>
    <row r="26" spans="2:8">
      <c r="B26" s="78"/>
      <c r="C26" s="7" t="s">
        <v>29</v>
      </c>
      <c r="D26" s="11"/>
      <c r="E26" s="12"/>
      <c r="F26" s="12"/>
      <c r="G26" s="13">
        <f>SUM(G22:G25)</f>
        <v>616000</v>
      </c>
      <c r="H26" s="23"/>
    </row>
    <row r="27" spans="2:8" ht="17.25" thickBot="1">
      <c r="B27" s="24" t="s">
        <v>27</v>
      </c>
      <c r="C27" s="25"/>
      <c r="D27" s="25"/>
      <c r="E27" s="26"/>
      <c r="F27" s="25"/>
      <c r="G27" s="26">
        <f>SUM(C22-G26)</f>
        <v>-16000</v>
      </c>
      <c r="H27" s="27"/>
    </row>
  </sheetData>
  <mergeCells count="6">
    <mergeCell ref="B4:B8"/>
    <mergeCell ref="C4:C7"/>
    <mergeCell ref="B13:B17"/>
    <mergeCell ref="C13:C16"/>
    <mergeCell ref="B22:B26"/>
    <mergeCell ref="C22:C2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"/>
  <sheetViews>
    <sheetView topLeftCell="A16" zoomScaleNormal="100" workbookViewId="0">
      <selection activeCell="D23" sqref="D23"/>
    </sheetView>
  </sheetViews>
  <sheetFormatPr defaultRowHeight="25.5" customHeight="1"/>
  <cols>
    <col min="1" max="1" width="5.875" style="40" customWidth="1"/>
    <col min="2" max="2" width="28.875" style="40" customWidth="1"/>
    <col min="3" max="3" width="17.625" style="40" bestFit="1" customWidth="1"/>
    <col min="4" max="4" width="25.375" style="40" customWidth="1"/>
    <col min="5" max="5" width="18.75" style="40" customWidth="1"/>
    <col min="6" max="6" width="10" style="40" customWidth="1"/>
    <col min="7" max="7" width="20.25" style="41" customWidth="1"/>
    <col min="8" max="8" width="26" style="41" customWidth="1"/>
    <col min="9" max="9" width="10.375" style="40" customWidth="1"/>
    <col min="10" max="16384" width="9" style="40"/>
  </cols>
  <sheetData>
    <row r="1" spans="2:9" ht="33" customHeight="1">
      <c r="B1" s="42" t="s">
        <v>51</v>
      </c>
      <c r="C1" s="42"/>
      <c r="D1" s="42"/>
      <c r="E1" s="42"/>
      <c r="F1" s="42"/>
      <c r="G1" s="42"/>
      <c r="H1" s="42"/>
      <c r="I1" s="42"/>
    </row>
    <row r="2" spans="2:9" ht="25.5" customHeight="1" thickBot="1"/>
    <row r="3" spans="2:9" s="41" customFormat="1" ht="25.5" customHeight="1">
      <c r="B3" s="43" t="s">
        <v>52</v>
      </c>
      <c r="C3" s="44" t="s">
        <v>53</v>
      </c>
      <c r="D3" s="44" t="s">
        <v>54</v>
      </c>
      <c r="E3" s="45" t="s">
        <v>55</v>
      </c>
      <c r="F3" s="44" t="s">
        <v>56</v>
      </c>
      <c r="G3" s="45" t="s">
        <v>57</v>
      </c>
      <c r="H3" s="46" t="s">
        <v>58</v>
      </c>
    </row>
    <row r="4" spans="2:9" s="41" customFormat="1" ht="25.5" customHeight="1">
      <c r="B4" s="79" t="s">
        <v>59</v>
      </c>
      <c r="C4" s="82">
        <v>300000</v>
      </c>
      <c r="D4" s="47" t="s">
        <v>60</v>
      </c>
      <c r="E4" s="48">
        <v>318990</v>
      </c>
      <c r="F4" s="49" t="s">
        <v>61</v>
      </c>
      <c r="G4" s="48">
        <v>318990</v>
      </c>
      <c r="H4" s="50" t="s">
        <v>62</v>
      </c>
    </row>
    <row r="5" spans="2:9" s="41" customFormat="1" ht="25.5" customHeight="1">
      <c r="B5" s="80"/>
      <c r="C5" s="83"/>
      <c r="D5" s="49"/>
      <c r="E5" s="48"/>
      <c r="F5" s="49"/>
      <c r="G5" s="48"/>
      <c r="H5" s="50"/>
    </row>
    <row r="6" spans="2:9" s="41" customFormat="1" ht="25.5" customHeight="1">
      <c r="B6" s="81"/>
      <c r="C6" s="51" t="s">
        <v>63</v>
      </c>
      <c r="D6" s="52"/>
      <c r="E6" s="53"/>
      <c r="F6" s="53"/>
      <c r="G6" s="54">
        <f>SUM(G4:G5)</f>
        <v>318990</v>
      </c>
      <c r="H6" s="50"/>
    </row>
    <row r="7" spans="2:9" s="41" customFormat="1" ht="25.5" customHeight="1" thickBot="1">
      <c r="B7" s="55" t="s">
        <v>64</v>
      </c>
      <c r="C7" s="56"/>
      <c r="D7" s="56"/>
      <c r="E7" s="57"/>
      <c r="F7" s="56"/>
      <c r="G7" s="57">
        <f>SUM(C4-G6)</f>
        <v>-18990</v>
      </c>
      <c r="H7" s="58"/>
    </row>
    <row r="9" spans="2:9" ht="25.5" customHeight="1" thickBot="1"/>
    <row r="10" spans="2:9" s="41" customFormat="1" ht="25.5" customHeight="1">
      <c r="B10" s="43" t="s">
        <v>52</v>
      </c>
      <c r="C10" s="44" t="s">
        <v>53</v>
      </c>
      <c r="D10" s="44" t="s">
        <v>54</v>
      </c>
      <c r="E10" s="45" t="s">
        <v>55</v>
      </c>
      <c r="F10" s="44" t="s">
        <v>56</v>
      </c>
      <c r="G10" s="45" t="s">
        <v>57</v>
      </c>
      <c r="H10" s="46" t="s">
        <v>58</v>
      </c>
    </row>
    <row r="11" spans="2:9" s="41" customFormat="1" ht="25.5" customHeight="1">
      <c r="B11" s="79" t="s">
        <v>65</v>
      </c>
      <c r="C11" s="82">
        <v>300000</v>
      </c>
      <c r="D11" s="47" t="s">
        <v>66</v>
      </c>
      <c r="E11" s="48">
        <v>181170</v>
      </c>
      <c r="F11" s="49" t="s">
        <v>61</v>
      </c>
      <c r="G11" s="48">
        <v>181170</v>
      </c>
      <c r="H11" s="50" t="s">
        <v>67</v>
      </c>
    </row>
    <row r="12" spans="2:9" s="41" customFormat="1" ht="25.5" customHeight="1">
      <c r="B12" s="80"/>
      <c r="C12" s="84"/>
      <c r="D12" s="49"/>
      <c r="E12" s="48"/>
      <c r="F12" s="49"/>
      <c r="G12" s="48"/>
      <c r="H12" s="50"/>
    </row>
    <row r="13" spans="2:9" s="41" customFormat="1" ht="25.5" customHeight="1">
      <c r="B13" s="81"/>
      <c r="C13" s="51" t="s">
        <v>63</v>
      </c>
      <c r="D13" s="52"/>
      <c r="E13" s="53"/>
      <c r="F13" s="53"/>
      <c r="G13" s="54">
        <f>SUM(G11:G12)</f>
        <v>181170</v>
      </c>
      <c r="H13" s="50"/>
    </row>
    <row r="14" spans="2:9" s="41" customFormat="1" ht="25.5" customHeight="1" thickBot="1">
      <c r="B14" s="55" t="s">
        <v>64</v>
      </c>
      <c r="C14" s="56"/>
      <c r="D14" s="56"/>
      <c r="E14" s="57"/>
      <c r="F14" s="56"/>
      <c r="G14" s="57">
        <f>SUM(C11-G13)</f>
        <v>118830</v>
      </c>
      <c r="H14" s="58"/>
    </row>
    <row r="16" spans="2:9" ht="25.5" customHeight="1" thickBot="1"/>
    <row r="17" spans="2:8" s="41" customFormat="1" ht="25.5" customHeight="1">
      <c r="B17" s="43" t="s">
        <v>52</v>
      </c>
      <c r="C17" s="44" t="s">
        <v>53</v>
      </c>
      <c r="D17" s="44" t="s">
        <v>54</v>
      </c>
      <c r="E17" s="45" t="s">
        <v>55</v>
      </c>
      <c r="F17" s="44" t="s">
        <v>56</v>
      </c>
      <c r="G17" s="45" t="s">
        <v>57</v>
      </c>
      <c r="H17" s="46" t="s">
        <v>58</v>
      </c>
    </row>
    <row r="18" spans="2:8" s="41" customFormat="1" ht="25.5" customHeight="1">
      <c r="B18" s="79" t="s">
        <v>68</v>
      </c>
      <c r="C18" s="82">
        <v>300000</v>
      </c>
      <c r="D18" s="47" t="s">
        <v>69</v>
      </c>
      <c r="E18" s="48">
        <v>126291</v>
      </c>
      <c r="F18" s="49" t="s">
        <v>61</v>
      </c>
      <c r="G18" s="48">
        <v>126291</v>
      </c>
      <c r="H18" s="50" t="s">
        <v>70</v>
      </c>
    </row>
    <row r="19" spans="2:8" s="41" customFormat="1" ht="25.5" customHeight="1">
      <c r="B19" s="80"/>
      <c r="C19" s="84"/>
      <c r="D19" s="49"/>
      <c r="E19" s="48"/>
      <c r="F19" s="49"/>
      <c r="G19" s="48"/>
      <c r="H19" s="50"/>
    </row>
    <row r="20" spans="2:8" s="41" customFormat="1" ht="25.5" customHeight="1">
      <c r="B20" s="81"/>
      <c r="C20" s="51" t="s">
        <v>63</v>
      </c>
      <c r="D20" s="52"/>
      <c r="E20" s="53"/>
      <c r="F20" s="53"/>
      <c r="G20" s="54">
        <f>SUM(G18:G19)</f>
        <v>126291</v>
      </c>
      <c r="H20" s="50"/>
    </row>
    <row r="21" spans="2:8" s="41" customFormat="1" ht="25.5" customHeight="1" thickBot="1">
      <c r="B21" s="55" t="s">
        <v>64</v>
      </c>
      <c r="C21" s="56"/>
      <c r="D21" s="56"/>
      <c r="E21" s="57"/>
      <c r="F21" s="56"/>
      <c r="G21" s="57">
        <f>SUM(C18-G20)</f>
        <v>173709</v>
      </c>
      <c r="H21" s="58"/>
    </row>
  </sheetData>
  <mergeCells count="6">
    <mergeCell ref="B4:B6"/>
    <mergeCell ref="C4:C5"/>
    <mergeCell ref="B11:B13"/>
    <mergeCell ref="C11:C12"/>
    <mergeCell ref="B18:B20"/>
    <mergeCell ref="C18:C19"/>
  </mergeCells>
  <phoneticPr fontId="1" type="noConversion"/>
  <pageMargins left="0.70866141732283472" right="0.65" top="0.74803149606299213" bottom="0.61" header="0.31496062992125984" footer="1.1599999999999999"/>
  <pageSetup paperSize="9" scale="7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"/>
  <sheetViews>
    <sheetView tabSelected="1" topLeftCell="A4" zoomScaleNormal="100" workbookViewId="0">
      <selection activeCell="E8" sqref="E8"/>
    </sheetView>
  </sheetViews>
  <sheetFormatPr defaultRowHeight="25.5" customHeight="1"/>
  <cols>
    <col min="1" max="1" width="5.875" style="40" customWidth="1"/>
    <col min="2" max="2" width="28.875" style="40" customWidth="1"/>
    <col min="3" max="3" width="17.625" style="40" bestFit="1" customWidth="1"/>
    <col min="4" max="4" width="25.375" style="40" customWidth="1"/>
    <col min="5" max="5" width="18.75" style="40" customWidth="1"/>
    <col min="6" max="6" width="10" style="40" customWidth="1"/>
    <col min="7" max="7" width="20.25" style="41" customWidth="1"/>
    <col min="8" max="8" width="26" style="41" customWidth="1"/>
    <col min="9" max="9" width="10.375" style="40" customWidth="1"/>
    <col min="10" max="16384" width="9" style="40"/>
  </cols>
  <sheetData>
    <row r="1" spans="2:9" ht="33" customHeight="1">
      <c r="B1" s="42" t="s">
        <v>84</v>
      </c>
      <c r="C1" s="42"/>
      <c r="D1" s="42"/>
      <c r="E1" s="42"/>
      <c r="F1" s="42"/>
      <c r="G1" s="42"/>
      <c r="H1" s="42"/>
      <c r="I1" s="42"/>
    </row>
    <row r="2" spans="2:9" ht="25.5" customHeight="1" thickBot="1"/>
    <row r="3" spans="2:9" s="41" customFormat="1" ht="25.5" customHeight="1">
      <c r="B3" s="43" t="s">
        <v>25</v>
      </c>
      <c r="C3" s="44" t="s">
        <v>28</v>
      </c>
      <c r="D3" s="44" t="s">
        <v>1</v>
      </c>
      <c r="E3" s="45" t="s">
        <v>2</v>
      </c>
      <c r="F3" s="44" t="s">
        <v>6</v>
      </c>
      <c r="G3" s="45" t="s">
        <v>3</v>
      </c>
      <c r="H3" s="46" t="s">
        <v>40</v>
      </c>
    </row>
    <row r="4" spans="2:9" s="41" customFormat="1" ht="25.5" customHeight="1">
      <c r="B4" s="79" t="s">
        <v>88</v>
      </c>
      <c r="C4" s="82">
        <v>400000</v>
      </c>
      <c r="D4" s="63" t="s">
        <v>82</v>
      </c>
      <c r="E4" s="64">
        <v>196344</v>
      </c>
      <c r="F4" s="65" t="s">
        <v>11</v>
      </c>
      <c r="G4" s="64">
        <v>196344</v>
      </c>
      <c r="H4" s="66" t="s">
        <v>83</v>
      </c>
    </row>
    <row r="5" spans="2:9" s="41" customFormat="1" ht="25.5" customHeight="1">
      <c r="B5" s="80"/>
      <c r="C5" s="83"/>
      <c r="D5" s="65" t="s">
        <v>85</v>
      </c>
      <c r="E5" s="64">
        <v>75000</v>
      </c>
      <c r="F5" s="65" t="s">
        <v>86</v>
      </c>
      <c r="G5" s="64">
        <v>75000</v>
      </c>
      <c r="H5" s="66" t="s">
        <v>87</v>
      </c>
    </row>
    <row r="6" spans="2:9" s="41" customFormat="1" ht="25.5" customHeight="1">
      <c r="B6" s="81"/>
      <c r="C6" s="51" t="s">
        <v>29</v>
      </c>
      <c r="D6" s="51"/>
      <c r="E6" s="51"/>
      <c r="F6" s="51"/>
      <c r="G6" s="54">
        <f>SUM(G4:G5)</f>
        <v>271344</v>
      </c>
      <c r="H6" s="50"/>
    </row>
    <row r="7" spans="2:9" s="41" customFormat="1" ht="25.5" customHeight="1" thickBot="1">
      <c r="B7" s="55" t="s">
        <v>27</v>
      </c>
      <c r="C7" s="56"/>
      <c r="D7" s="56"/>
      <c r="E7" s="57"/>
      <c r="F7" s="56"/>
      <c r="G7" s="57">
        <f>SUM(C4-G6)</f>
        <v>128656</v>
      </c>
      <c r="H7" s="58"/>
    </row>
    <row r="9" spans="2:9" ht="25.5" customHeight="1" thickBot="1"/>
    <row r="10" spans="2:9" s="41" customFormat="1" ht="25.5" customHeight="1">
      <c r="B10" s="43" t="s">
        <v>25</v>
      </c>
      <c r="C10" s="44" t="s">
        <v>28</v>
      </c>
      <c r="D10" s="44" t="s">
        <v>1</v>
      </c>
      <c r="E10" s="45" t="s">
        <v>2</v>
      </c>
      <c r="F10" s="44" t="s">
        <v>6</v>
      </c>
      <c r="G10" s="45" t="s">
        <v>3</v>
      </c>
      <c r="H10" s="46" t="s">
        <v>40</v>
      </c>
    </row>
    <row r="11" spans="2:9" s="41" customFormat="1" ht="25.5" customHeight="1">
      <c r="B11" s="79"/>
      <c r="C11" s="82"/>
      <c r="D11" s="47"/>
      <c r="E11" s="48"/>
      <c r="F11" s="49"/>
      <c r="G11" s="48"/>
      <c r="H11" s="50"/>
    </row>
    <row r="12" spans="2:9" s="41" customFormat="1" ht="25.5" customHeight="1">
      <c r="B12" s="80"/>
      <c r="C12" s="84"/>
      <c r="D12" s="49"/>
      <c r="E12" s="48"/>
      <c r="F12" s="49"/>
      <c r="G12" s="48"/>
      <c r="H12" s="50"/>
    </row>
    <row r="13" spans="2:9" s="41" customFormat="1" ht="25.5" customHeight="1">
      <c r="B13" s="81"/>
      <c r="C13" s="51" t="s">
        <v>29</v>
      </c>
      <c r="D13" s="52"/>
      <c r="E13" s="53"/>
      <c r="F13" s="53"/>
      <c r="G13" s="54">
        <f>SUM(G11:G12)</f>
        <v>0</v>
      </c>
      <c r="H13" s="50"/>
    </row>
    <row r="14" spans="2:9" s="41" customFormat="1" ht="25.5" customHeight="1" thickBot="1">
      <c r="B14" s="55" t="s">
        <v>27</v>
      </c>
      <c r="C14" s="56"/>
      <c r="D14" s="56"/>
      <c r="E14" s="57"/>
      <c r="F14" s="56"/>
      <c r="G14" s="57">
        <f>SUM(C11-G13)</f>
        <v>0</v>
      </c>
      <c r="H14" s="58"/>
    </row>
    <row r="16" spans="2:9" ht="25.5" customHeight="1" thickBot="1"/>
    <row r="17" spans="2:8" s="41" customFormat="1" ht="25.5" customHeight="1">
      <c r="B17" s="43" t="s">
        <v>25</v>
      </c>
      <c r="C17" s="44" t="s">
        <v>28</v>
      </c>
      <c r="D17" s="44" t="s">
        <v>1</v>
      </c>
      <c r="E17" s="45" t="s">
        <v>2</v>
      </c>
      <c r="F17" s="44" t="s">
        <v>6</v>
      </c>
      <c r="G17" s="45" t="s">
        <v>3</v>
      </c>
      <c r="H17" s="46" t="s">
        <v>40</v>
      </c>
    </row>
    <row r="18" spans="2:8" s="41" customFormat="1" ht="25.5" customHeight="1">
      <c r="B18" s="79"/>
      <c r="C18" s="82"/>
      <c r="D18" s="47"/>
      <c r="E18" s="48"/>
      <c r="F18" s="49"/>
      <c r="G18" s="48"/>
      <c r="H18" s="50"/>
    </row>
    <row r="19" spans="2:8" s="41" customFormat="1" ht="25.5" customHeight="1">
      <c r="B19" s="80"/>
      <c r="C19" s="84"/>
      <c r="D19" s="49"/>
      <c r="E19" s="48"/>
      <c r="F19" s="49"/>
      <c r="G19" s="48"/>
      <c r="H19" s="50"/>
    </row>
    <row r="20" spans="2:8" s="41" customFormat="1" ht="25.5" customHeight="1">
      <c r="B20" s="81"/>
      <c r="C20" s="51" t="s">
        <v>29</v>
      </c>
      <c r="D20" s="52"/>
      <c r="E20" s="53"/>
      <c r="F20" s="53"/>
      <c r="G20" s="54">
        <f>SUM(G18:G19)</f>
        <v>0</v>
      </c>
      <c r="H20" s="50"/>
    </row>
    <row r="21" spans="2:8" s="41" customFormat="1" ht="25.5" customHeight="1" thickBot="1">
      <c r="B21" s="55" t="s">
        <v>27</v>
      </c>
      <c r="C21" s="56"/>
      <c r="D21" s="56"/>
      <c r="E21" s="57"/>
      <c r="F21" s="56"/>
      <c r="G21" s="57">
        <f>SUM(C18-G20)</f>
        <v>0</v>
      </c>
      <c r="H21" s="58"/>
    </row>
  </sheetData>
  <mergeCells count="6">
    <mergeCell ref="B4:B6"/>
    <mergeCell ref="C4:C5"/>
    <mergeCell ref="B11:B13"/>
    <mergeCell ref="C11:C12"/>
    <mergeCell ref="B18:B20"/>
    <mergeCell ref="C18:C19"/>
  </mergeCells>
  <phoneticPr fontId="1" type="noConversion"/>
  <pageMargins left="0.70866141732283472" right="0.65" top="0.74803149606299213" bottom="0.61" header="0.31496062992125984" footer="1.1599999999999999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3</vt:i4>
      </vt:variant>
    </vt:vector>
  </HeadingPairs>
  <TitlesOfParts>
    <vt:vector size="9" baseType="lpstr">
      <vt:lpstr>김윤명(완료)</vt:lpstr>
      <vt:lpstr>이기상</vt:lpstr>
      <vt:lpstr>이광호</vt:lpstr>
      <vt:lpstr>박재형, 이승기</vt:lpstr>
      <vt:lpstr>한경호</vt:lpstr>
      <vt:lpstr>윤석현</vt:lpstr>
      <vt:lpstr>'박재형, 이승기'!Print_Area</vt:lpstr>
      <vt:lpstr>윤석현!Print_Area</vt:lpstr>
      <vt:lpstr>한경호!Print_Area</vt:lpstr>
    </vt:vector>
  </TitlesOfParts>
  <Company>전자전기공학부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주희돈</dc:creator>
  <cp:lastModifiedBy>주희돈</cp:lastModifiedBy>
  <cp:lastPrinted>2011-08-31T07:18:08Z</cp:lastPrinted>
  <dcterms:created xsi:type="dcterms:W3CDTF">2011-03-29T06:30:14Z</dcterms:created>
  <dcterms:modified xsi:type="dcterms:W3CDTF">2011-09-19T04:33:58Z</dcterms:modified>
</cp:coreProperties>
</file>