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75" yWindow="1050" windowWidth="17745" windowHeight="8760"/>
  </bookViews>
  <sheets>
    <sheet name="2015" sheetId="13" r:id="rId1"/>
    <sheet name="Sheet1" sheetId="12" r:id="rId2"/>
  </sheets>
  <calcPr calcId="144525"/>
</workbook>
</file>

<file path=xl/calcChain.xml><?xml version="1.0" encoding="utf-8"?>
<calcChain xmlns="http://schemas.openxmlformats.org/spreadsheetml/2006/main">
  <c r="F68" i="13" l="1"/>
  <c r="F67" i="13"/>
  <c r="F66" i="13"/>
  <c r="F65" i="13" l="1"/>
  <c r="E75" i="13" l="1"/>
  <c r="D75" i="13"/>
  <c r="F75" i="13" l="1"/>
  <c r="E43" i="13"/>
  <c r="D43" i="13" l="1"/>
  <c r="F5" i="13" l="1"/>
  <c r="F6" i="13" l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l="1"/>
  <c r="F33" i="13" s="1"/>
  <c r="F34" i="13" s="1"/>
  <c r="F35" i="13" s="1"/>
  <c r="F36" i="13" s="1"/>
  <c r="F37" i="13" s="1"/>
  <c r="F38" i="13" s="1"/>
  <c r="F39" i="13" s="1"/>
  <c r="F40" i="13" s="1"/>
  <c r="F41" i="13" s="1"/>
  <c r="F43" i="13"/>
  <c r="F42" i="13" l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</calcChain>
</file>

<file path=xl/sharedStrings.xml><?xml version="1.0" encoding="utf-8"?>
<sst xmlns="http://schemas.openxmlformats.org/spreadsheetml/2006/main" count="141" uniqueCount="107">
  <si>
    <t>비   고</t>
    <phoneticPr fontId="2" type="noConversion"/>
  </si>
  <si>
    <t>사무용품비</t>
    <phoneticPr fontId="2" type="noConversion"/>
  </si>
  <si>
    <t>합    계</t>
    <phoneticPr fontId="1" type="noConversion"/>
  </si>
  <si>
    <t>회계기간 : 2015년 02월 01일 ~ 2016년 02월 31일</t>
    <phoneticPr fontId="2" type="noConversion"/>
  </si>
  <si>
    <t xml:space="preserve">단국대학교 정책경영대학원 26대 총학생회 </t>
    <phoneticPr fontId="1" type="noConversion"/>
  </si>
  <si>
    <r>
      <t>♣.단국대학교 정책경영대학원 26대 총학생회 학생회비 수입</t>
    </r>
    <r>
      <rPr>
        <b/>
        <sz val="16"/>
        <color theme="1"/>
        <rFont val="맑은 고딕"/>
        <family val="3"/>
        <charset val="129"/>
      </rPr>
      <t>∙</t>
    </r>
    <r>
      <rPr>
        <b/>
        <sz val="16"/>
        <color theme="1"/>
        <rFont val="굴림"/>
        <family val="3"/>
        <charset val="129"/>
      </rPr>
      <t>지출 현황</t>
    </r>
    <phoneticPr fontId="2" type="noConversion"/>
  </si>
  <si>
    <t>거래일자</t>
    <phoneticPr fontId="2" type="noConversion"/>
  </si>
  <si>
    <t>수  입</t>
    <phoneticPr fontId="2" type="noConversion"/>
  </si>
  <si>
    <t>지  출</t>
    <phoneticPr fontId="2" type="noConversion"/>
  </si>
  <si>
    <t>잔  액</t>
    <phoneticPr fontId="2" type="noConversion"/>
  </si>
  <si>
    <t>발할라 식대</t>
    <phoneticPr fontId="1" type="noConversion"/>
  </si>
  <si>
    <t>교통비지원금</t>
    <phoneticPr fontId="2" type="noConversion"/>
  </si>
  <si>
    <t>세 부 항 목</t>
    <phoneticPr fontId="2" type="noConversion"/>
  </si>
  <si>
    <t>식대</t>
    <phoneticPr fontId="2" type="noConversion"/>
  </si>
  <si>
    <t>네임택 및 매직펜</t>
    <phoneticPr fontId="2" type="noConversion"/>
  </si>
  <si>
    <t>이         월          금</t>
    <phoneticPr fontId="2" type="noConversion"/>
  </si>
  <si>
    <t>졸업식 축하화환(건영플라워)</t>
    <phoneticPr fontId="1" type="noConversion"/>
  </si>
  <si>
    <t>25대 총학생회 임원 감사패</t>
    <phoneticPr fontId="2" type="noConversion"/>
  </si>
  <si>
    <t>사무용품비</t>
    <phoneticPr fontId="2" type="noConversion"/>
  </si>
  <si>
    <r>
      <t>사회자</t>
    </r>
    <r>
      <rPr>
        <sz val="9"/>
        <color theme="1"/>
        <rFont val="맑은 고딕"/>
        <family val="3"/>
        <charset val="129"/>
      </rPr>
      <t>∙</t>
    </r>
    <r>
      <rPr>
        <sz val="9"/>
        <color theme="1"/>
        <rFont val="굴림"/>
        <family val="3"/>
        <charset val="129"/>
      </rPr>
      <t>축하공연자 교통비지원</t>
    </r>
    <phoneticPr fontId="1" type="noConversion"/>
  </si>
  <si>
    <t>총학생회비 인수인계</t>
    <phoneticPr fontId="1" type="noConversion"/>
  </si>
  <si>
    <t>기념품비</t>
    <phoneticPr fontId="1" type="noConversion"/>
  </si>
  <si>
    <t>핸드폰보조충전기 150EA</t>
    <phoneticPr fontId="1" type="noConversion"/>
  </si>
  <si>
    <t>신입생                     환영회</t>
    <phoneticPr fontId="1" type="noConversion"/>
  </si>
  <si>
    <t>기념품비(추가)</t>
    <phoneticPr fontId="1" type="noConversion"/>
  </si>
  <si>
    <t>교수님,재학생 보조충전기 부족분</t>
    <phoneticPr fontId="1" type="noConversion"/>
  </si>
  <si>
    <t>복리후생비</t>
    <phoneticPr fontId="1" type="noConversion"/>
  </si>
  <si>
    <t>학생회비</t>
    <phoneticPr fontId="1" type="noConversion"/>
  </si>
  <si>
    <t>이봉순원우(문화예술)</t>
    <phoneticPr fontId="1" type="noConversion"/>
  </si>
  <si>
    <t>수요일 강의시 음료 및 종이컵 등 제공</t>
    <phoneticPr fontId="1" type="noConversion"/>
  </si>
  <si>
    <t>예금이자</t>
    <phoneticPr fontId="1" type="noConversion"/>
  </si>
  <si>
    <t>2015년 전기 학생회비</t>
    <phoneticPr fontId="1" type="noConversion"/>
  </si>
  <si>
    <t>워크숍</t>
    <phoneticPr fontId="1" type="noConversion"/>
  </si>
  <si>
    <t>총학워크숍(펜션비용)</t>
    <phoneticPr fontId="1" type="noConversion"/>
  </si>
  <si>
    <t>스승의날 학과지원금</t>
    <phoneticPr fontId="1" type="noConversion"/>
  </si>
  <si>
    <t>부동산경영학과</t>
    <phoneticPr fontId="1" type="noConversion"/>
  </si>
  <si>
    <t>학생회비</t>
    <phoneticPr fontId="1" type="noConversion"/>
  </si>
  <si>
    <t>이기숙원우(상담심리)</t>
    <phoneticPr fontId="1" type="noConversion"/>
  </si>
  <si>
    <t>박희정원우(행정학)</t>
    <phoneticPr fontId="1" type="noConversion"/>
  </si>
  <si>
    <t>이종봉원우(행정학)</t>
    <phoneticPr fontId="1" type="noConversion"/>
  </si>
  <si>
    <t>경영학과</t>
    <phoneticPr fontId="1" type="noConversion"/>
  </si>
  <si>
    <t>이난희원우(경영학)</t>
    <phoneticPr fontId="1" type="noConversion"/>
  </si>
  <si>
    <t>윤진희원우(상담심리)</t>
    <phoneticPr fontId="1" type="noConversion"/>
  </si>
  <si>
    <t>상담심리학과</t>
    <phoneticPr fontId="1" type="noConversion"/>
  </si>
  <si>
    <t>찬조금</t>
    <phoneticPr fontId="1" type="noConversion"/>
  </si>
  <si>
    <t>골프대회행사 후 잔액 찬조</t>
    <phoneticPr fontId="1" type="noConversion"/>
  </si>
  <si>
    <t>2015년 전기 학생회비</t>
    <phoneticPr fontId="1" type="noConversion"/>
  </si>
  <si>
    <t>스승의날 학과지원금</t>
    <phoneticPr fontId="1" type="noConversion"/>
  </si>
  <si>
    <t>법무학과</t>
    <phoneticPr fontId="1" type="noConversion"/>
  </si>
  <si>
    <t>스승의날 선물비용</t>
    <phoneticPr fontId="1" type="noConversion"/>
  </si>
  <si>
    <t>참이슬 40병(2BOX)</t>
    <phoneticPr fontId="1" type="noConversion"/>
  </si>
  <si>
    <r>
      <t>교수님</t>
    </r>
    <r>
      <rPr>
        <sz val="9"/>
        <color theme="1"/>
        <rFont val="맑은 고딕"/>
        <family val="3"/>
        <charset val="129"/>
      </rPr>
      <t>∙</t>
    </r>
    <r>
      <rPr>
        <sz val="9"/>
        <color theme="1"/>
        <rFont val="굴림"/>
        <family val="3"/>
        <charset val="129"/>
      </rPr>
      <t>교학과 총22명 상품권구입</t>
    </r>
    <phoneticPr fontId="1" type="noConversion"/>
  </si>
  <si>
    <t>멍게스 총86명 참석(80명분 계산)</t>
    <phoneticPr fontId="1" type="noConversion"/>
  </si>
  <si>
    <t>주류대</t>
  </si>
  <si>
    <t>식대</t>
  </si>
  <si>
    <t>문화의 밤 행사</t>
    <phoneticPr fontId="1" type="noConversion"/>
  </si>
  <si>
    <t>교통비지원금</t>
    <phoneticPr fontId="1" type="noConversion"/>
  </si>
  <si>
    <t>축하공연자 교통비지원</t>
    <phoneticPr fontId="1" type="noConversion"/>
  </si>
  <si>
    <t>진현숙원우(상담심리)</t>
    <phoneticPr fontId="1" type="noConversion"/>
  </si>
  <si>
    <t>이신실원우(상담심리)</t>
    <phoneticPr fontId="1" type="noConversion"/>
  </si>
  <si>
    <t>배은숙원우(상담심리)</t>
    <phoneticPr fontId="1" type="noConversion"/>
  </si>
  <si>
    <t>문화예술학과</t>
    <phoneticPr fontId="1" type="noConversion"/>
  </si>
  <si>
    <t>서동미원우(행정학)</t>
    <phoneticPr fontId="1" type="noConversion"/>
  </si>
  <si>
    <t>윤병기원우(경영학)</t>
    <phoneticPr fontId="1" type="noConversion"/>
  </si>
  <si>
    <t>스승의날 꽃사지</t>
    <phoneticPr fontId="1" type="noConversion"/>
  </si>
  <si>
    <t>꽃사지 22EA</t>
    <phoneticPr fontId="1" type="noConversion"/>
  </si>
  <si>
    <t>스승의날 행사 현수막</t>
    <phoneticPr fontId="1" type="noConversion"/>
  </si>
  <si>
    <t>스승의 날 행사 현수막 제작</t>
    <phoneticPr fontId="1" type="noConversion"/>
  </si>
  <si>
    <t>스승의날 선물비용추가</t>
    <phoneticPr fontId="1" type="noConversion"/>
  </si>
  <si>
    <t>교수님 상품권 1장 추가구입</t>
    <phoneticPr fontId="1" type="noConversion"/>
  </si>
  <si>
    <t>행정학과</t>
    <phoneticPr fontId="1" type="noConversion"/>
  </si>
  <si>
    <t>졸업식 축하화환(송희플라워)</t>
    <phoneticPr fontId="1" type="noConversion"/>
  </si>
  <si>
    <t>사무용품비</t>
    <phoneticPr fontId="1" type="noConversion"/>
  </si>
  <si>
    <t>이마트천안점</t>
    <phoneticPr fontId="1" type="noConversion"/>
  </si>
  <si>
    <t>예금이자\435-결산소득세\60</t>
    <phoneticPr fontId="1" type="noConversion"/>
  </si>
  <si>
    <t>손영민원우(경영학)</t>
    <phoneticPr fontId="1" type="noConversion"/>
  </si>
  <si>
    <t>이상민원우(경영학)</t>
    <phoneticPr fontId="1" type="noConversion"/>
  </si>
  <si>
    <t>예금이자\299-결산소득세\40</t>
    <phoneticPr fontId="1" type="noConversion"/>
  </si>
  <si>
    <t>김봉래원우(경영학)</t>
    <phoneticPr fontId="1" type="noConversion"/>
  </si>
  <si>
    <t>가을산행현수막</t>
    <phoneticPr fontId="1" type="noConversion"/>
  </si>
  <si>
    <t>가을산행 현수막 제작(2EA)-홍보용</t>
    <phoneticPr fontId="1" type="noConversion"/>
  </si>
  <si>
    <t>최상희원우(경영학)</t>
    <phoneticPr fontId="1" type="noConversion"/>
  </si>
  <si>
    <t>2015년 후기 학생회비</t>
    <phoneticPr fontId="1" type="noConversion"/>
  </si>
  <si>
    <t>2015년 후기 학생회비</t>
    <phoneticPr fontId="1" type="noConversion"/>
  </si>
  <si>
    <t>가을산행기념품비</t>
    <phoneticPr fontId="1" type="noConversion"/>
  </si>
  <si>
    <t>가을산행기념 타월제작(120EA)</t>
    <phoneticPr fontId="1" type="noConversion"/>
  </si>
  <si>
    <t>이미영원우(경영학)</t>
    <phoneticPr fontId="1" type="noConversion"/>
  </si>
  <si>
    <t>가을산행뒤풀이비용</t>
    <phoneticPr fontId="1" type="noConversion"/>
  </si>
  <si>
    <t>신토장수오리(유량동)</t>
    <phoneticPr fontId="1" type="noConversion"/>
  </si>
  <si>
    <t>김경수원우(경영학)</t>
    <phoneticPr fontId="1" type="noConversion"/>
  </si>
  <si>
    <t>유미정원우(경영학)</t>
    <phoneticPr fontId="1" type="noConversion"/>
  </si>
  <si>
    <t>가을산행음료비</t>
    <phoneticPr fontId="1" type="noConversion"/>
  </si>
  <si>
    <t xml:space="preserve">막걸리 및 생수 등 </t>
    <phoneticPr fontId="1" type="noConversion"/>
  </si>
  <si>
    <t>가을산행찬조금</t>
    <phoneticPr fontId="1" type="noConversion"/>
  </si>
  <si>
    <t>임덕순교수(경영학 교수)</t>
    <phoneticPr fontId="1" type="noConversion"/>
  </si>
  <si>
    <t>재학생 음료 및 종이컵 등 제공</t>
    <phoneticPr fontId="1" type="noConversion"/>
  </si>
  <si>
    <t>졸업사진기념촬영비</t>
    <phoneticPr fontId="1" type="noConversion"/>
  </si>
  <si>
    <r>
      <t>석사모 기념촬영</t>
    </r>
    <r>
      <rPr>
        <sz val="8"/>
        <color theme="1"/>
        <rFont val="맑은 고딕"/>
        <family val="3"/>
        <charset val="129"/>
      </rPr>
      <t>X</t>
    </r>
    <r>
      <rPr>
        <sz val="8"/>
        <color theme="1"/>
        <rFont val="굴림"/>
        <family val="3"/>
        <charset val="129"/>
      </rPr>
      <t>28명(1인\3만원)</t>
    </r>
    <phoneticPr fontId="1" type="noConversion"/>
  </si>
  <si>
    <t>행운권추첨-상품권(10EA)</t>
    <phoneticPr fontId="1" type="noConversion"/>
  </si>
  <si>
    <t>송년의밤행사</t>
    <phoneticPr fontId="1" type="noConversion"/>
  </si>
  <si>
    <t>상품권구입비</t>
    <phoneticPr fontId="1" type="noConversion"/>
  </si>
  <si>
    <t>식대</t>
    <phoneticPr fontId="1" type="noConversion"/>
  </si>
  <si>
    <t>인원 60명, 맥주 30EA, 소주 17EA</t>
    <phoneticPr fontId="1" type="noConversion"/>
  </si>
  <si>
    <t>현수막제작비</t>
    <phoneticPr fontId="1" type="noConversion"/>
  </si>
  <si>
    <t>축하공연비</t>
    <phoneticPr fontId="1" type="noConversion"/>
  </si>
  <si>
    <t>현수막 2EA 제작(홍보용)</t>
    <phoneticPr fontId="1" type="noConversion"/>
  </si>
  <si>
    <t>축하공연팀 140만원, 음향기기팀 30만원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</si>
</sst>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_ "/>
    <numFmt numFmtId="178" formatCode="yyyy&quot;/&quot;m&quot;/&quot;d;@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3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16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color theme="1"/>
      <name val="굴림"/>
      <family val="3"/>
      <charset val="129"/>
    </font>
    <font>
      <sz val="8"/>
      <color theme="1"/>
      <name val="맑은 고딕"/>
      <family val="3"/>
      <charset val="129"/>
    </font>
    <font>
      <sz val="7.5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F3F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3" fillId="0" borderId="4" xfId="0" quotePrefix="1" applyNumberFormat="1" applyFont="1" applyBorder="1" applyAlignment="1">
      <alignment horizontal="center" vertical="center"/>
    </xf>
    <xf numFmtId="178" fontId="3" fillId="0" borderId="6" xfId="0" quotePrefix="1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1" fontId="7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vertical="center"/>
    </xf>
    <xf numFmtId="41" fontId="7" fillId="3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77" fontId="9" fillId="0" borderId="6" xfId="0" applyNumberFormat="1" applyFont="1" applyBorder="1" applyAlignment="1">
      <alignment vertical="center" wrapText="1"/>
    </xf>
    <xf numFmtId="177" fontId="9" fillId="0" borderId="5" xfId="0" applyNumberFormat="1" applyFont="1" applyBorder="1" applyAlignment="1">
      <alignment vertical="center"/>
    </xf>
    <xf numFmtId="178" fontId="3" fillId="0" borderId="15" xfId="0" quotePrefix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41" fontId="7" fillId="0" borderId="15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177" fontId="13" fillId="0" borderId="6" xfId="0" applyNumberFormat="1" applyFont="1" applyBorder="1" applyAlignment="1">
      <alignment vertical="center"/>
    </xf>
    <xf numFmtId="178" fontId="3" fillId="0" borderId="9" xfId="0" quotePrefix="1" applyNumberFormat="1" applyFont="1" applyBorder="1" applyAlignment="1">
      <alignment horizontal="distributed" vertical="center"/>
    </xf>
    <xf numFmtId="178" fontId="3" fillId="0" borderId="9" xfId="0" quotePrefix="1" applyNumberFormat="1" applyFont="1" applyBorder="1" applyAlignment="1">
      <alignment horizontal="distributed" vertical="center"/>
    </xf>
    <xf numFmtId="178" fontId="3" fillId="0" borderId="14" xfId="0" quotePrefix="1" applyNumberFormat="1" applyFont="1" applyBorder="1" applyAlignment="1">
      <alignment horizontal="distributed" vertical="center"/>
    </xf>
    <xf numFmtId="178" fontId="3" fillId="0" borderId="9" xfId="0" quotePrefix="1" applyNumberFormat="1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178" fontId="3" fillId="0" borderId="11" xfId="0" quotePrefix="1" applyNumberFormat="1" applyFont="1" applyBorder="1" applyAlignment="1">
      <alignment horizontal="distributed" vertical="center" wrapText="1"/>
    </xf>
    <xf numFmtId="178" fontId="3" fillId="0" borderId="12" xfId="0" quotePrefix="1" applyNumberFormat="1" applyFont="1" applyBorder="1" applyAlignment="1">
      <alignment horizontal="distributed" vertical="center" wrapText="1"/>
    </xf>
    <xf numFmtId="178" fontId="3" fillId="0" borderId="13" xfId="0" quotePrefix="1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3" fillId="0" borderId="17" xfId="0" quotePrefix="1" applyNumberFormat="1" applyFont="1" applyBorder="1" applyAlignment="1">
      <alignment horizontal="distributed" vertical="distributed"/>
    </xf>
    <xf numFmtId="178" fontId="3" fillId="0" borderId="18" xfId="0" quotePrefix="1" applyNumberFormat="1" applyFont="1" applyBorder="1" applyAlignment="1">
      <alignment horizontal="distributed" vertical="distributed"/>
    </xf>
    <xf numFmtId="0" fontId="3" fillId="0" borderId="11" xfId="0" quotePrefix="1" applyNumberFormat="1" applyFont="1" applyBorder="1" applyAlignment="1">
      <alignment horizontal="distributed" vertical="center" wrapText="1"/>
    </xf>
    <xf numFmtId="0" fontId="3" fillId="0" borderId="12" xfId="0" quotePrefix="1" applyNumberFormat="1" applyFont="1" applyBorder="1" applyAlignment="1">
      <alignment horizontal="distributed" vertical="center" wrapText="1"/>
    </xf>
    <xf numFmtId="0" fontId="3" fillId="0" borderId="13" xfId="0" quotePrefix="1" applyNumberFormat="1" applyFont="1" applyBorder="1" applyAlignment="1">
      <alignment horizontal="distributed" vertical="center" wrapText="1"/>
    </xf>
    <xf numFmtId="177" fontId="13" fillId="0" borderId="6" xfId="0" applyNumberFormat="1" applyFont="1" applyBorder="1" applyAlignment="1">
      <alignment vertical="center" wrapText="1"/>
    </xf>
    <xf numFmtId="177" fontId="15" fillId="0" borderId="6" xfId="0" applyNumberFormat="1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3" workbookViewId="0">
      <selection activeCell="J75" sqref="J75"/>
    </sheetView>
  </sheetViews>
  <sheetFormatPr defaultRowHeight="13.5" x14ac:dyDescent="0.15"/>
  <cols>
    <col min="1" max="1" width="10.33203125" style="17" customWidth="1"/>
    <col min="2" max="2" width="7.5546875" style="17" customWidth="1"/>
    <col min="3" max="3" width="14.6640625" style="2" customWidth="1"/>
    <col min="4" max="5" width="10.6640625" style="3" customWidth="1"/>
    <col min="6" max="6" width="10.88671875" style="1" customWidth="1"/>
    <col min="7" max="7" width="21.88671875" style="1" customWidth="1"/>
    <col min="8" max="16384" width="8.88671875" style="1"/>
  </cols>
  <sheetData>
    <row r="1" spans="1:7" ht="38.25" customHeight="1" x14ac:dyDescent="0.15">
      <c r="A1" s="46" t="s">
        <v>5</v>
      </c>
      <c r="B1" s="46"/>
      <c r="C1" s="46"/>
      <c r="D1" s="46"/>
      <c r="E1" s="46"/>
      <c r="F1" s="46"/>
      <c r="G1" s="46"/>
    </row>
    <row r="2" spans="1:7" ht="17.25" customHeight="1" x14ac:dyDescent="0.15">
      <c r="A2" s="12" t="s">
        <v>3</v>
      </c>
      <c r="B2" s="12"/>
    </row>
    <row r="3" spans="1:7" ht="12" customHeight="1" x14ac:dyDescent="0.15">
      <c r="A3" s="13" t="s">
        <v>4</v>
      </c>
      <c r="B3" s="13"/>
    </row>
    <row r="4" spans="1:7" ht="28.5" customHeight="1" x14ac:dyDescent="0.15">
      <c r="A4" s="14" t="s">
        <v>6</v>
      </c>
      <c r="B4" s="47" t="s">
        <v>12</v>
      </c>
      <c r="C4" s="48"/>
      <c r="D4" s="5" t="s">
        <v>7</v>
      </c>
      <c r="E4" s="5" t="s">
        <v>8</v>
      </c>
      <c r="F4" s="6" t="s">
        <v>9</v>
      </c>
      <c r="G4" s="4" t="s">
        <v>0</v>
      </c>
    </row>
    <row r="5" spans="1:7" ht="18" customHeight="1" x14ac:dyDescent="0.15">
      <c r="A5" s="15">
        <v>42060</v>
      </c>
      <c r="B5" s="49" t="s">
        <v>15</v>
      </c>
      <c r="C5" s="50"/>
      <c r="D5" s="18">
        <v>4000000</v>
      </c>
      <c r="E5" s="18">
        <v>0</v>
      </c>
      <c r="F5" s="19">
        <f>D5</f>
        <v>4000000</v>
      </c>
      <c r="G5" s="25" t="s">
        <v>20</v>
      </c>
    </row>
    <row r="6" spans="1:7" ht="18" customHeight="1" x14ac:dyDescent="0.15">
      <c r="A6" s="30">
        <v>42060</v>
      </c>
      <c r="B6" s="43" t="s">
        <v>23</v>
      </c>
      <c r="C6" s="31" t="s">
        <v>21</v>
      </c>
      <c r="D6" s="32">
        <v>0</v>
      </c>
      <c r="E6" s="32">
        <v>1500000</v>
      </c>
      <c r="F6" s="33">
        <f t="shared" ref="F6:F11" si="0">F5-E6</f>
        <v>2500000</v>
      </c>
      <c r="G6" s="34" t="s">
        <v>22</v>
      </c>
    </row>
    <row r="7" spans="1:7" ht="18" customHeight="1" x14ac:dyDescent="0.15">
      <c r="A7" s="16">
        <v>42063</v>
      </c>
      <c r="B7" s="44"/>
      <c r="C7" s="35" t="s">
        <v>13</v>
      </c>
      <c r="D7" s="20">
        <v>0</v>
      </c>
      <c r="E7" s="20">
        <v>1188000</v>
      </c>
      <c r="F7" s="10">
        <f t="shared" si="0"/>
        <v>1312000</v>
      </c>
      <c r="G7" s="9" t="s">
        <v>10</v>
      </c>
    </row>
    <row r="8" spans="1:7" ht="18" customHeight="1" x14ac:dyDescent="0.15">
      <c r="A8" s="16">
        <v>42063</v>
      </c>
      <c r="B8" s="44"/>
      <c r="C8" s="35" t="s">
        <v>11</v>
      </c>
      <c r="D8" s="20">
        <v>0</v>
      </c>
      <c r="E8" s="20">
        <v>200000</v>
      </c>
      <c r="F8" s="10">
        <f t="shared" si="0"/>
        <v>1112000</v>
      </c>
      <c r="G8" s="9" t="s">
        <v>19</v>
      </c>
    </row>
    <row r="9" spans="1:7" ht="18" customHeight="1" x14ac:dyDescent="0.15">
      <c r="A9" s="16">
        <v>42063</v>
      </c>
      <c r="B9" s="45"/>
      <c r="C9" s="35" t="s">
        <v>1</v>
      </c>
      <c r="D9" s="20">
        <v>0</v>
      </c>
      <c r="E9" s="20">
        <v>12800</v>
      </c>
      <c r="F9" s="10">
        <f t="shared" si="0"/>
        <v>1099200</v>
      </c>
      <c r="G9" s="26" t="s">
        <v>14</v>
      </c>
    </row>
    <row r="10" spans="1:7" ht="18" customHeight="1" x14ac:dyDescent="0.15">
      <c r="A10" s="16">
        <v>42066</v>
      </c>
      <c r="B10" s="41" t="s">
        <v>1</v>
      </c>
      <c r="C10" s="42"/>
      <c r="D10" s="20">
        <v>0</v>
      </c>
      <c r="E10" s="20">
        <v>34500</v>
      </c>
      <c r="F10" s="10">
        <f t="shared" si="0"/>
        <v>1064700</v>
      </c>
      <c r="G10" s="9" t="s">
        <v>16</v>
      </c>
    </row>
    <row r="11" spans="1:7" ht="18" customHeight="1" x14ac:dyDescent="0.15">
      <c r="A11" s="16">
        <v>42066</v>
      </c>
      <c r="B11" s="41" t="s">
        <v>18</v>
      </c>
      <c r="C11" s="42"/>
      <c r="D11" s="20">
        <v>0</v>
      </c>
      <c r="E11" s="20">
        <v>760000</v>
      </c>
      <c r="F11" s="10">
        <f t="shared" si="0"/>
        <v>304700</v>
      </c>
      <c r="G11" s="27" t="s">
        <v>17</v>
      </c>
    </row>
    <row r="12" spans="1:7" ht="18" customHeight="1" x14ac:dyDescent="0.15">
      <c r="A12" s="16">
        <v>42079</v>
      </c>
      <c r="B12" s="41" t="s">
        <v>27</v>
      </c>
      <c r="C12" s="42"/>
      <c r="D12" s="20">
        <v>100000</v>
      </c>
      <c r="E12" s="20">
        <v>0</v>
      </c>
      <c r="F12" s="10">
        <f>F11+D12</f>
        <v>404700</v>
      </c>
      <c r="G12" s="27" t="s">
        <v>28</v>
      </c>
    </row>
    <row r="13" spans="1:7" ht="18" customHeight="1" x14ac:dyDescent="0.15">
      <c r="A13" s="16">
        <v>42088</v>
      </c>
      <c r="B13" s="41" t="s">
        <v>24</v>
      </c>
      <c r="C13" s="42"/>
      <c r="D13" s="20">
        <v>0</v>
      </c>
      <c r="E13" s="20">
        <v>300000</v>
      </c>
      <c r="F13" s="10">
        <f>F12-E13</f>
        <v>104700</v>
      </c>
      <c r="G13" s="9" t="s">
        <v>25</v>
      </c>
    </row>
    <row r="14" spans="1:7" ht="18" customHeight="1" x14ac:dyDescent="0.15">
      <c r="A14" s="16">
        <v>42092</v>
      </c>
      <c r="B14" s="39" t="s">
        <v>30</v>
      </c>
      <c r="C14" s="40"/>
      <c r="D14" s="20">
        <v>25</v>
      </c>
      <c r="E14" s="20">
        <v>0</v>
      </c>
      <c r="F14" s="10">
        <f>F13+D14</f>
        <v>104725</v>
      </c>
      <c r="G14" s="9"/>
    </row>
    <row r="15" spans="1:7" ht="18" customHeight="1" x14ac:dyDescent="0.15">
      <c r="A15" s="16">
        <v>42117</v>
      </c>
      <c r="B15" s="39" t="s">
        <v>46</v>
      </c>
      <c r="C15" s="40"/>
      <c r="D15" s="20">
        <v>6500000</v>
      </c>
      <c r="E15" s="20">
        <v>0</v>
      </c>
      <c r="F15" s="10">
        <f>F14+D15</f>
        <v>6604725</v>
      </c>
      <c r="G15" s="9" t="s">
        <v>31</v>
      </c>
    </row>
    <row r="16" spans="1:7" ht="18" customHeight="1" x14ac:dyDescent="0.15">
      <c r="A16" s="16">
        <v>42124</v>
      </c>
      <c r="B16" s="39" t="s">
        <v>26</v>
      </c>
      <c r="C16" s="40"/>
      <c r="D16" s="20">
        <v>0</v>
      </c>
      <c r="E16" s="20">
        <v>102680</v>
      </c>
      <c r="F16" s="10">
        <f>F15-E16</f>
        <v>6502045</v>
      </c>
      <c r="G16" s="36" t="s">
        <v>29</v>
      </c>
    </row>
    <row r="17" spans="1:7" ht="18" customHeight="1" x14ac:dyDescent="0.15">
      <c r="A17" s="16">
        <v>42124</v>
      </c>
      <c r="B17" s="39" t="s">
        <v>32</v>
      </c>
      <c r="C17" s="40"/>
      <c r="D17" s="20">
        <v>0</v>
      </c>
      <c r="E17" s="20">
        <v>400000</v>
      </c>
      <c r="F17" s="10">
        <f>F16-E17</f>
        <v>6102045</v>
      </c>
      <c r="G17" s="9" t="s">
        <v>33</v>
      </c>
    </row>
    <row r="18" spans="1:7" ht="18" customHeight="1" x14ac:dyDescent="0.15">
      <c r="A18" s="16">
        <v>42124</v>
      </c>
      <c r="B18" s="39" t="s">
        <v>34</v>
      </c>
      <c r="C18" s="40"/>
      <c r="D18" s="20">
        <v>100000</v>
      </c>
      <c r="E18" s="20">
        <v>0</v>
      </c>
      <c r="F18" s="10">
        <f t="shared" ref="F18:F25" si="1">F17+D18</f>
        <v>6202045</v>
      </c>
      <c r="G18" s="9" t="s">
        <v>35</v>
      </c>
    </row>
    <row r="19" spans="1:7" ht="18" customHeight="1" x14ac:dyDescent="0.15">
      <c r="A19" s="16">
        <v>42124</v>
      </c>
      <c r="B19" s="39" t="s">
        <v>36</v>
      </c>
      <c r="C19" s="40"/>
      <c r="D19" s="20">
        <v>100000</v>
      </c>
      <c r="E19" s="20">
        <v>0</v>
      </c>
      <c r="F19" s="10">
        <f t="shared" si="1"/>
        <v>6302045</v>
      </c>
      <c r="G19" s="9" t="s">
        <v>37</v>
      </c>
    </row>
    <row r="20" spans="1:7" ht="18" customHeight="1" x14ac:dyDescent="0.15">
      <c r="A20" s="16">
        <v>42124</v>
      </c>
      <c r="B20" s="39" t="s">
        <v>36</v>
      </c>
      <c r="C20" s="40"/>
      <c r="D20" s="20">
        <v>100000</v>
      </c>
      <c r="E20" s="20">
        <v>0</v>
      </c>
      <c r="F20" s="10">
        <f t="shared" si="1"/>
        <v>6402045</v>
      </c>
      <c r="G20" s="9" t="s">
        <v>38</v>
      </c>
    </row>
    <row r="21" spans="1:7" ht="18" customHeight="1" x14ac:dyDescent="0.15">
      <c r="A21" s="16">
        <v>42124</v>
      </c>
      <c r="B21" s="39" t="s">
        <v>36</v>
      </c>
      <c r="C21" s="40"/>
      <c r="D21" s="20">
        <v>100000</v>
      </c>
      <c r="E21" s="22">
        <v>0</v>
      </c>
      <c r="F21" s="10">
        <f t="shared" si="1"/>
        <v>6502045</v>
      </c>
      <c r="G21" s="9" t="s">
        <v>39</v>
      </c>
    </row>
    <row r="22" spans="1:7" ht="18" customHeight="1" x14ac:dyDescent="0.15">
      <c r="A22" s="16">
        <v>42130</v>
      </c>
      <c r="B22" s="39" t="s">
        <v>34</v>
      </c>
      <c r="C22" s="40"/>
      <c r="D22" s="20">
        <v>400000</v>
      </c>
      <c r="E22" s="20">
        <v>0</v>
      </c>
      <c r="F22" s="10">
        <f t="shared" si="1"/>
        <v>6902045</v>
      </c>
      <c r="G22" s="9" t="s">
        <v>40</v>
      </c>
    </row>
    <row r="23" spans="1:7" ht="18" customHeight="1" x14ac:dyDescent="0.15">
      <c r="A23" s="16">
        <v>42130</v>
      </c>
      <c r="B23" s="39" t="s">
        <v>36</v>
      </c>
      <c r="C23" s="40"/>
      <c r="D23" s="20">
        <v>100000</v>
      </c>
      <c r="E23" s="20">
        <v>0</v>
      </c>
      <c r="F23" s="10">
        <f t="shared" si="1"/>
        <v>7002045</v>
      </c>
      <c r="G23" s="9" t="s">
        <v>41</v>
      </c>
    </row>
    <row r="24" spans="1:7" ht="18" customHeight="1" x14ac:dyDescent="0.15">
      <c r="A24" s="16">
        <v>42131</v>
      </c>
      <c r="B24" s="39" t="s">
        <v>36</v>
      </c>
      <c r="C24" s="40"/>
      <c r="D24" s="20">
        <v>100000</v>
      </c>
      <c r="E24" s="20">
        <v>0</v>
      </c>
      <c r="F24" s="10">
        <f t="shared" si="1"/>
        <v>7102045</v>
      </c>
      <c r="G24" s="9" t="s">
        <v>42</v>
      </c>
    </row>
    <row r="25" spans="1:7" ht="18" customHeight="1" x14ac:dyDescent="0.15">
      <c r="A25" s="16">
        <v>42131</v>
      </c>
      <c r="B25" s="39" t="s">
        <v>34</v>
      </c>
      <c r="C25" s="40"/>
      <c r="D25" s="20">
        <v>160000</v>
      </c>
      <c r="E25" s="21">
        <v>0</v>
      </c>
      <c r="F25" s="10">
        <f t="shared" si="1"/>
        <v>7262045</v>
      </c>
      <c r="G25" s="9" t="s">
        <v>43</v>
      </c>
    </row>
    <row r="26" spans="1:7" ht="18" customHeight="1" x14ac:dyDescent="0.15">
      <c r="A26" s="16">
        <v>42131</v>
      </c>
      <c r="B26" s="39" t="s">
        <v>44</v>
      </c>
      <c r="C26" s="40"/>
      <c r="D26" s="20">
        <v>224000</v>
      </c>
      <c r="E26" s="22">
        <v>0</v>
      </c>
      <c r="F26" s="10">
        <f>F25+D26</f>
        <v>7486045</v>
      </c>
      <c r="G26" s="9" t="s">
        <v>45</v>
      </c>
    </row>
    <row r="27" spans="1:7" ht="18" customHeight="1" x14ac:dyDescent="0.15">
      <c r="A27" s="16">
        <v>42131</v>
      </c>
      <c r="B27" s="39" t="s">
        <v>27</v>
      </c>
      <c r="C27" s="40"/>
      <c r="D27" s="20">
        <v>100000</v>
      </c>
      <c r="E27" s="22">
        <v>0</v>
      </c>
      <c r="F27" s="10">
        <f>F26+D27</f>
        <v>7586045</v>
      </c>
      <c r="G27" s="9" t="s">
        <v>58</v>
      </c>
    </row>
    <row r="28" spans="1:7" ht="18" customHeight="1" x14ac:dyDescent="0.15">
      <c r="A28" s="16">
        <v>42131</v>
      </c>
      <c r="B28" s="39" t="s">
        <v>27</v>
      </c>
      <c r="C28" s="40"/>
      <c r="D28" s="20">
        <v>100000</v>
      </c>
      <c r="E28" s="22">
        <v>0</v>
      </c>
      <c r="F28" s="10">
        <f>F27+D28</f>
        <v>7686045</v>
      </c>
      <c r="G28" s="9" t="s">
        <v>59</v>
      </c>
    </row>
    <row r="29" spans="1:7" ht="18" customHeight="1" x14ac:dyDescent="0.15">
      <c r="A29" s="16">
        <v>42132</v>
      </c>
      <c r="B29" s="39" t="s">
        <v>27</v>
      </c>
      <c r="C29" s="40"/>
      <c r="D29" s="20">
        <v>100000</v>
      </c>
      <c r="E29" s="22">
        <v>0</v>
      </c>
      <c r="F29" s="10">
        <f>F28+D29</f>
        <v>7786045</v>
      </c>
      <c r="G29" s="9" t="s">
        <v>60</v>
      </c>
    </row>
    <row r="30" spans="1:7" ht="18" customHeight="1" x14ac:dyDescent="0.15">
      <c r="A30" s="16">
        <v>42135</v>
      </c>
      <c r="B30" s="39" t="s">
        <v>47</v>
      </c>
      <c r="C30" s="40"/>
      <c r="D30" s="20">
        <v>70000</v>
      </c>
      <c r="E30" s="20">
        <v>0</v>
      </c>
      <c r="F30" s="10">
        <f>F29+D30</f>
        <v>7856045</v>
      </c>
      <c r="G30" s="28" t="s">
        <v>48</v>
      </c>
    </row>
    <row r="31" spans="1:7" ht="18" customHeight="1" x14ac:dyDescent="0.15">
      <c r="A31" s="16">
        <v>42136</v>
      </c>
      <c r="B31" s="39" t="s">
        <v>49</v>
      </c>
      <c r="C31" s="40"/>
      <c r="D31" s="20">
        <v>0</v>
      </c>
      <c r="E31" s="20">
        <v>2200000</v>
      </c>
      <c r="F31" s="10">
        <f>F30-E31</f>
        <v>5656045</v>
      </c>
      <c r="G31" s="9" t="s">
        <v>51</v>
      </c>
    </row>
    <row r="32" spans="1:7" ht="18" customHeight="1" x14ac:dyDescent="0.15">
      <c r="A32" s="16">
        <v>42137</v>
      </c>
      <c r="B32" s="39" t="s">
        <v>34</v>
      </c>
      <c r="C32" s="40"/>
      <c r="D32" s="20">
        <v>290000</v>
      </c>
      <c r="E32" s="20">
        <v>0</v>
      </c>
      <c r="F32" s="10">
        <f>F31+D32</f>
        <v>5946045</v>
      </c>
      <c r="G32" s="9" t="s">
        <v>61</v>
      </c>
    </row>
    <row r="33" spans="1:8" ht="18" customHeight="1" x14ac:dyDescent="0.15">
      <c r="A33" s="16">
        <v>42137</v>
      </c>
      <c r="B33" s="39" t="s">
        <v>27</v>
      </c>
      <c r="C33" s="40"/>
      <c r="D33" s="20">
        <v>100000</v>
      </c>
      <c r="E33" s="20">
        <v>0</v>
      </c>
      <c r="F33" s="10">
        <f>F32+D33</f>
        <v>6046045</v>
      </c>
      <c r="G33" s="9" t="s">
        <v>62</v>
      </c>
    </row>
    <row r="34" spans="1:8" ht="18" customHeight="1" x14ac:dyDescent="0.15">
      <c r="A34" s="16">
        <v>42137</v>
      </c>
      <c r="B34" s="39" t="s">
        <v>27</v>
      </c>
      <c r="C34" s="40"/>
      <c r="D34" s="20">
        <v>100000</v>
      </c>
      <c r="E34" s="20">
        <v>0</v>
      </c>
      <c r="F34" s="10">
        <f>F33+D34</f>
        <v>6146045</v>
      </c>
      <c r="G34" s="9" t="s">
        <v>63</v>
      </c>
    </row>
    <row r="35" spans="1:8" ht="18" customHeight="1" x14ac:dyDescent="0.15">
      <c r="A35" s="16">
        <v>42137</v>
      </c>
      <c r="B35" s="43" t="s">
        <v>55</v>
      </c>
      <c r="C35" s="37" t="s">
        <v>53</v>
      </c>
      <c r="D35" s="20">
        <v>0</v>
      </c>
      <c r="E35" s="20">
        <v>60000</v>
      </c>
      <c r="F35" s="10">
        <f t="shared" ref="F35:F39" si="2">F34-E35</f>
        <v>6086045</v>
      </c>
      <c r="G35" s="9" t="s">
        <v>50</v>
      </c>
    </row>
    <row r="36" spans="1:8" ht="18" customHeight="1" x14ac:dyDescent="0.15">
      <c r="A36" s="16">
        <v>42137</v>
      </c>
      <c r="B36" s="44"/>
      <c r="C36" s="37" t="s">
        <v>54</v>
      </c>
      <c r="D36" s="20">
        <v>0</v>
      </c>
      <c r="E36" s="21">
        <v>1600000</v>
      </c>
      <c r="F36" s="10">
        <f t="shared" si="2"/>
        <v>4486045</v>
      </c>
      <c r="G36" s="9" t="s">
        <v>52</v>
      </c>
    </row>
    <row r="37" spans="1:8" ht="18" customHeight="1" x14ac:dyDescent="0.15">
      <c r="A37" s="16">
        <v>42138</v>
      </c>
      <c r="B37" s="45"/>
      <c r="C37" s="35" t="s">
        <v>56</v>
      </c>
      <c r="D37" s="20">
        <v>0</v>
      </c>
      <c r="E37" s="20">
        <v>300000</v>
      </c>
      <c r="F37" s="10">
        <f t="shared" si="2"/>
        <v>4186045</v>
      </c>
      <c r="G37" s="9" t="s">
        <v>57</v>
      </c>
    </row>
    <row r="38" spans="1:8" ht="18" customHeight="1" x14ac:dyDescent="0.15">
      <c r="A38" s="16">
        <v>42138</v>
      </c>
      <c r="B38" s="39" t="s">
        <v>64</v>
      </c>
      <c r="C38" s="40"/>
      <c r="D38" s="20">
        <v>0</v>
      </c>
      <c r="E38" s="20">
        <v>100000</v>
      </c>
      <c r="F38" s="10">
        <f>F37-E38</f>
        <v>4086045</v>
      </c>
      <c r="G38" s="9" t="s">
        <v>65</v>
      </c>
    </row>
    <row r="39" spans="1:8" ht="18" customHeight="1" x14ac:dyDescent="0.15">
      <c r="A39" s="16">
        <v>42139</v>
      </c>
      <c r="B39" s="39" t="s">
        <v>66</v>
      </c>
      <c r="C39" s="40"/>
      <c r="D39" s="20">
        <v>0</v>
      </c>
      <c r="E39" s="20">
        <v>80000</v>
      </c>
      <c r="F39" s="10">
        <f t="shared" si="2"/>
        <v>4006045</v>
      </c>
      <c r="G39" s="9" t="s">
        <v>67</v>
      </c>
    </row>
    <row r="40" spans="1:8" ht="18" customHeight="1" x14ac:dyDescent="0.15">
      <c r="A40" s="16">
        <v>42145</v>
      </c>
      <c r="B40" s="39" t="s">
        <v>34</v>
      </c>
      <c r="C40" s="40"/>
      <c r="D40" s="20">
        <v>200000</v>
      </c>
      <c r="E40" s="20">
        <v>0</v>
      </c>
      <c r="F40" s="10">
        <f>F39+D40</f>
        <v>4206045</v>
      </c>
      <c r="G40" s="9" t="s">
        <v>70</v>
      </c>
    </row>
    <row r="41" spans="1:8" ht="18" customHeight="1" x14ac:dyDescent="0.15">
      <c r="A41" s="16">
        <v>42151</v>
      </c>
      <c r="B41" s="39" t="s">
        <v>68</v>
      </c>
      <c r="C41" s="40"/>
      <c r="D41" s="20">
        <v>0</v>
      </c>
      <c r="E41" s="20">
        <v>100000</v>
      </c>
      <c r="F41" s="10">
        <f>F40-E41</f>
        <v>4106045</v>
      </c>
      <c r="G41" s="9" t="s">
        <v>69</v>
      </c>
    </row>
    <row r="42" spans="1:8" ht="18" customHeight="1" x14ac:dyDescent="0.15">
      <c r="A42" s="16">
        <v>42158</v>
      </c>
      <c r="B42" s="56" t="s">
        <v>72</v>
      </c>
      <c r="C42" s="57"/>
      <c r="D42" s="11">
        <v>0</v>
      </c>
      <c r="E42" s="11">
        <v>35280</v>
      </c>
      <c r="F42" s="11">
        <f>F41-E42</f>
        <v>4070765</v>
      </c>
      <c r="G42" s="29" t="s">
        <v>73</v>
      </c>
    </row>
    <row r="43" spans="1:8" ht="26.25" customHeight="1" x14ac:dyDescent="0.15">
      <c r="A43" s="53" t="s">
        <v>2</v>
      </c>
      <c r="B43" s="54"/>
      <c r="C43" s="55"/>
      <c r="D43" s="23">
        <f>SUM(D5:D42)</f>
        <v>13044025</v>
      </c>
      <c r="E43" s="23">
        <f>SUM(E5:E42)</f>
        <v>8973260</v>
      </c>
      <c r="F43" s="24">
        <f>D43-E43</f>
        <v>4070765</v>
      </c>
      <c r="G43" s="8"/>
    </row>
    <row r="44" spans="1:8" x14ac:dyDescent="0.15">
      <c r="H44" s="7"/>
    </row>
    <row r="45" spans="1:8" ht="20.100000000000001" customHeight="1" x14ac:dyDescent="0.15">
      <c r="A45" s="14" t="s">
        <v>6</v>
      </c>
      <c r="B45" s="47" t="s">
        <v>12</v>
      </c>
      <c r="C45" s="48"/>
      <c r="D45" s="5" t="s">
        <v>7</v>
      </c>
      <c r="E45" s="5" t="s">
        <v>8</v>
      </c>
      <c r="F45" s="6" t="s">
        <v>9</v>
      </c>
      <c r="G45" s="4" t="s">
        <v>0</v>
      </c>
    </row>
    <row r="46" spans="1:8" ht="20.100000000000001" customHeight="1" x14ac:dyDescent="0.15">
      <c r="A46" s="15">
        <v>42183</v>
      </c>
      <c r="B46" s="39" t="s">
        <v>30</v>
      </c>
      <c r="C46" s="40"/>
      <c r="D46" s="20">
        <v>375</v>
      </c>
      <c r="E46" s="20">
        <v>0</v>
      </c>
      <c r="F46" s="10">
        <f>F42+D46</f>
        <v>4071140</v>
      </c>
      <c r="G46" s="9" t="s">
        <v>74</v>
      </c>
    </row>
    <row r="47" spans="1:8" ht="20.100000000000001" customHeight="1" x14ac:dyDescent="0.15">
      <c r="A47" s="30">
        <v>42244</v>
      </c>
      <c r="B47" s="51" t="s">
        <v>1</v>
      </c>
      <c r="C47" s="52"/>
      <c r="D47" s="20">
        <v>0</v>
      </c>
      <c r="E47" s="20">
        <v>100000</v>
      </c>
      <c r="F47" s="10">
        <f>F46-E47</f>
        <v>3971140</v>
      </c>
      <c r="G47" s="9" t="s">
        <v>71</v>
      </c>
    </row>
    <row r="48" spans="1:8" ht="20.100000000000001" customHeight="1" x14ac:dyDescent="0.15">
      <c r="A48" s="16">
        <v>42258</v>
      </c>
      <c r="B48" s="39" t="s">
        <v>27</v>
      </c>
      <c r="C48" s="40"/>
      <c r="D48" s="20">
        <v>100000</v>
      </c>
      <c r="E48" s="20">
        <v>0</v>
      </c>
      <c r="F48" s="10">
        <f>F47+D48</f>
        <v>4071140</v>
      </c>
      <c r="G48" s="27" t="s">
        <v>75</v>
      </c>
    </row>
    <row r="49" spans="1:7" ht="20.100000000000001" customHeight="1" x14ac:dyDescent="0.15">
      <c r="A49" s="16">
        <v>42262</v>
      </c>
      <c r="B49" s="39" t="s">
        <v>27</v>
      </c>
      <c r="C49" s="40"/>
      <c r="D49" s="20">
        <v>100000</v>
      </c>
      <c r="E49" s="20">
        <v>0</v>
      </c>
      <c r="F49" s="10">
        <f>F48+D49</f>
        <v>4171140</v>
      </c>
      <c r="G49" s="9" t="s">
        <v>76</v>
      </c>
    </row>
    <row r="50" spans="1:7" ht="20.100000000000001" customHeight="1" x14ac:dyDescent="0.15">
      <c r="A50" s="16">
        <v>42271</v>
      </c>
      <c r="B50" s="39" t="s">
        <v>96</v>
      </c>
      <c r="C50" s="40"/>
      <c r="D50" s="20">
        <v>0</v>
      </c>
      <c r="E50" s="20">
        <v>840000</v>
      </c>
      <c r="F50" s="10">
        <f>F49-E50</f>
        <v>3331140</v>
      </c>
      <c r="G50" s="36" t="s">
        <v>97</v>
      </c>
    </row>
    <row r="51" spans="1:7" ht="20.100000000000001" customHeight="1" x14ac:dyDescent="0.15">
      <c r="A51" s="16">
        <v>42273</v>
      </c>
      <c r="B51" s="39" t="s">
        <v>30</v>
      </c>
      <c r="C51" s="40"/>
      <c r="D51" s="20">
        <v>259</v>
      </c>
      <c r="E51" s="20">
        <v>0</v>
      </c>
      <c r="F51" s="10">
        <f>F50+D51</f>
        <v>3331399</v>
      </c>
      <c r="G51" s="9" t="s">
        <v>77</v>
      </c>
    </row>
    <row r="52" spans="1:7" ht="20.100000000000001" customHeight="1" x14ac:dyDescent="0.15">
      <c r="A52" s="16">
        <v>42278</v>
      </c>
      <c r="B52" s="39" t="s">
        <v>27</v>
      </c>
      <c r="C52" s="40"/>
      <c r="D52" s="20">
        <v>100000</v>
      </c>
      <c r="E52" s="20">
        <v>0</v>
      </c>
      <c r="F52" s="10">
        <f>F51+D52</f>
        <v>3431399</v>
      </c>
      <c r="G52" s="9" t="s">
        <v>78</v>
      </c>
    </row>
    <row r="53" spans="1:7" ht="20.100000000000001" customHeight="1" x14ac:dyDescent="0.15">
      <c r="A53" s="16">
        <v>42284</v>
      </c>
      <c r="B53" s="39" t="s">
        <v>79</v>
      </c>
      <c r="C53" s="40"/>
      <c r="D53" s="20">
        <v>0</v>
      </c>
      <c r="E53" s="20">
        <v>60000</v>
      </c>
      <c r="F53" s="10">
        <f>F52-E53</f>
        <v>3371399</v>
      </c>
      <c r="G53" s="36" t="s">
        <v>80</v>
      </c>
    </row>
    <row r="54" spans="1:7" ht="20.100000000000001" customHeight="1" x14ac:dyDescent="0.15">
      <c r="A54" s="16">
        <v>42289</v>
      </c>
      <c r="B54" s="39" t="s">
        <v>27</v>
      </c>
      <c r="C54" s="40"/>
      <c r="D54" s="20">
        <v>100000</v>
      </c>
      <c r="E54" s="20">
        <v>0</v>
      </c>
      <c r="F54" s="10">
        <f>F53+D54</f>
        <v>3471399</v>
      </c>
      <c r="G54" s="9" t="s">
        <v>81</v>
      </c>
    </row>
    <row r="55" spans="1:7" ht="20.100000000000001" customHeight="1" x14ac:dyDescent="0.15">
      <c r="A55" s="16">
        <v>42292</v>
      </c>
      <c r="B55" s="39" t="s">
        <v>82</v>
      </c>
      <c r="C55" s="40"/>
      <c r="D55" s="20">
        <v>5100000</v>
      </c>
      <c r="E55" s="20">
        <v>0</v>
      </c>
      <c r="F55" s="10">
        <f>F54+D55</f>
        <v>8571399</v>
      </c>
      <c r="G55" s="9" t="s">
        <v>83</v>
      </c>
    </row>
    <row r="56" spans="1:7" ht="20.100000000000001" customHeight="1" x14ac:dyDescent="0.15">
      <c r="A56" s="16">
        <v>42293</v>
      </c>
      <c r="B56" s="39" t="s">
        <v>84</v>
      </c>
      <c r="C56" s="40"/>
      <c r="D56" s="20">
        <v>0</v>
      </c>
      <c r="E56" s="20">
        <v>456000</v>
      </c>
      <c r="F56" s="10">
        <f>F55-E56</f>
        <v>8115399</v>
      </c>
      <c r="G56" s="9" t="s">
        <v>85</v>
      </c>
    </row>
    <row r="57" spans="1:7" ht="20.100000000000001" customHeight="1" x14ac:dyDescent="0.15">
      <c r="A57" s="16">
        <v>42293</v>
      </c>
      <c r="B57" s="39" t="s">
        <v>27</v>
      </c>
      <c r="C57" s="40"/>
      <c r="D57" s="20">
        <v>100000</v>
      </c>
      <c r="E57" s="20">
        <v>0</v>
      </c>
      <c r="F57" s="10">
        <f>F56+D57</f>
        <v>8215399</v>
      </c>
      <c r="G57" s="9" t="s">
        <v>86</v>
      </c>
    </row>
    <row r="58" spans="1:7" ht="20.100000000000001" customHeight="1" x14ac:dyDescent="0.15">
      <c r="A58" s="16">
        <v>42294</v>
      </c>
      <c r="B58" s="39" t="s">
        <v>87</v>
      </c>
      <c r="C58" s="40"/>
      <c r="D58" s="20">
        <v>0</v>
      </c>
      <c r="E58" s="20">
        <v>540000</v>
      </c>
      <c r="F58" s="10">
        <f>F57-E58</f>
        <v>7675399</v>
      </c>
      <c r="G58" s="9" t="s">
        <v>88</v>
      </c>
    </row>
    <row r="59" spans="1:7" ht="20.100000000000001" customHeight="1" x14ac:dyDescent="0.15">
      <c r="A59" s="16">
        <v>42295</v>
      </c>
      <c r="B59" s="39" t="s">
        <v>27</v>
      </c>
      <c r="C59" s="40"/>
      <c r="D59" s="20">
        <v>100000</v>
      </c>
      <c r="E59" s="20">
        <v>0</v>
      </c>
      <c r="F59" s="10">
        <f>F58+D59</f>
        <v>7775399</v>
      </c>
      <c r="G59" s="9" t="s">
        <v>89</v>
      </c>
    </row>
    <row r="60" spans="1:7" ht="20.100000000000001" customHeight="1" x14ac:dyDescent="0.15">
      <c r="A60" s="16">
        <v>42296</v>
      </c>
      <c r="B60" s="39" t="s">
        <v>27</v>
      </c>
      <c r="C60" s="40"/>
      <c r="D60" s="20">
        <v>100000</v>
      </c>
      <c r="E60" s="20">
        <v>0</v>
      </c>
      <c r="F60" s="10">
        <f>F59+D60</f>
        <v>7875399</v>
      </c>
      <c r="G60" s="9" t="s">
        <v>90</v>
      </c>
    </row>
    <row r="61" spans="1:7" ht="20.100000000000001" customHeight="1" x14ac:dyDescent="0.15">
      <c r="A61" s="16">
        <v>42296</v>
      </c>
      <c r="B61" s="39" t="s">
        <v>91</v>
      </c>
      <c r="C61" s="40"/>
      <c r="D61" s="20">
        <v>0</v>
      </c>
      <c r="E61" s="21">
        <v>36400</v>
      </c>
      <c r="F61" s="10">
        <f>F60-E61</f>
        <v>7838999</v>
      </c>
      <c r="G61" s="9" t="s">
        <v>92</v>
      </c>
    </row>
    <row r="62" spans="1:7" ht="20.100000000000001" customHeight="1" x14ac:dyDescent="0.15">
      <c r="A62" s="16">
        <v>42299</v>
      </c>
      <c r="B62" s="39" t="s">
        <v>93</v>
      </c>
      <c r="C62" s="40"/>
      <c r="D62" s="20">
        <v>200000</v>
      </c>
      <c r="E62" s="22">
        <v>0</v>
      </c>
      <c r="F62" s="10">
        <f>F61+D62</f>
        <v>8038999</v>
      </c>
      <c r="G62" s="9" t="s">
        <v>94</v>
      </c>
    </row>
    <row r="63" spans="1:7" ht="20.100000000000001" customHeight="1" x14ac:dyDescent="0.15">
      <c r="A63" s="16">
        <v>42305</v>
      </c>
      <c r="B63" s="39" t="s">
        <v>26</v>
      </c>
      <c r="C63" s="40"/>
      <c r="D63" s="20">
        <v>0</v>
      </c>
      <c r="E63" s="22">
        <v>36830</v>
      </c>
      <c r="F63" s="10">
        <f>F62-E63</f>
        <v>8002169</v>
      </c>
      <c r="G63" s="36" t="s">
        <v>95</v>
      </c>
    </row>
    <row r="64" spans="1:7" ht="20.100000000000001" customHeight="1" x14ac:dyDescent="0.15">
      <c r="A64" s="16">
        <v>42312</v>
      </c>
      <c r="B64" s="39" t="s">
        <v>26</v>
      </c>
      <c r="C64" s="40"/>
      <c r="D64" s="20">
        <v>0</v>
      </c>
      <c r="E64" s="22">
        <v>22750</v>
      </c>
      <c r="F64" s="10">
        <f>F63-E64</f>
        <v>7979419</v>
      </c>
      <c r="G64" s="36" t="s">
        <v>95</v>
      </c>
    </row>
    <row r="65" spans="1:7" ht="20.100000000000001" customHeight="1" x14ac:dyDescent="0.15">
      <c r="A65" s="16">
        <v>42345</v>
      </c>
      <c r="B65" s="58" t="s">
        <v>99</v>
      </c>
      <c r="C65" s="38" t="s">
        <v>100</v>
      </c>
      <c r="D65" s="20">
        <v>0</v>
      </c>
      <c r="E65" s="22">
        <v>100000</v>
      </c>
      <c r="F65" s="10">
        <f>F64-E65</f>
        <v>7879419</v>
      </c>
      <c r="G65" s="9" t="s">
        <v>98</v>
      </c>
    </row>
    <row r="66" spans="1:7" ht="20.100000000000001" customHeight="1" x14ac:dyDescent="0.15">
      <c r="A66" s="16">
        <v>42347</v>
      </c>
      <c r="B66" s="59"/>
      <c r="C66" s="38" t="s">
        <v>101</v>
      </c>
      <c r="D66" s="20">
        <v>0</v>
      </c>
      <c r="E66" s="20">
        <v>1960000</v>
      </c>
      <c r="F66" s="10">
        <f>F65-E66</f>
        <v>5919419</v>
      </c>
      <c r="G66" s="61" t="s">
        <v>102</v>
      </c>
    </row>
    <row r="67" spans="1:7" ht="20.100000000000001" customHeight="1" x14ac:dyDescent="0.15">
      <c r="A67" s="16">
        <v>42347</v>
      </c>
      <c r="B67" s="59"/>
      <c r="C67" s="38" t="s">
        <v>104</v>
      </c>
      <c r="D67" s="20">
        <v>0</v>
      </c>
      <c r="E67" s="20">
        <v>1700000</v>
      </c>
      <c r="F67" s="10">
        <f>F66-E67</f>
        <v>4219419</v>
      </c>
      <c r="G67" s="62" t="s">
        <v>106</v>
      </c>
    </row>
    <row r="68" spans="1:7" ht="20.100000000000001" customHeight="1" x14ac:dyDescent="0.15">
      <c r="A68" s="16">
        <v>42348</v>
      </c>
      <c r="B68" s="60"/>
      <c r="C68" s="38" t="s">
        <v>103</v>
      </c>
      <c r="D68" s="20">
        <v>0</v>
      </c>
      <c r="E68" s="20">
        <v>120000</v>
      </c>
      <c r="F68" s="10">
        <f>F67-E68</f>
        <v>4099419</v>
      </c>
      <c r="G68" s="9" t="s">
        <v>105</v>
      </c>
    </row>
    <row r="69" spans="1:7" ht="20.100000000000001" customHeight="1" x14ac:dyDescent="0.15">
      <c r="A69" s="16"/>
      <c r="B69" s="39"/>
      <c r="C69" s="40"/>
      <c r="D69" s="20"/>
      <c r="E69" s="20"/>
      <c r="F69" s="10"/>
      <c r="G69" s="9"/>
    </row>
    <row r="70" spans="1:7" ht="20.100000000000001" customHeight="1" x14ac:dyDescent="0.15">
      <c r="A70" s="16"/>
      <c r="B70" s="39"/>
      <c r="C70" s="40"/>
      <c r="D70" s="20"/>
      <c r="E70" s="20"/>
      <c r="F70" s="10"/>
      <c r="G70" s="9"/>
    </row>
    <row r="71" spans="1:7" ht="20.100000000000001" customHeight="1" x14ac:dyDescent="0.15">
      <c r="A71" s="16"/>
      <c r="B71" s="39"/>
      <c r="C71" s="40"/>
      <c r="D71" s="20"/>
      <c r="E71" s="20"/>
      <c r="F71" s="10"/>
      <c r="G71" s="9"/>
    </row>
    <row r="72" spans="1:7" ht="20.100000000000001" customHeight="1" x14ac:dyDescent="0.15">
      <c r="A72" s="16"/>
      <c r="B72" s="39"/>
      <c r="C72" s="40"/>
      <c r="D72" s="20"/>
      <c r="E72" s="20"/>
      <c r="F72" s="10"/>
      <c r="G72" s="9"/>
    </row>
    <row r="73" spans="1:7" ht="20.100000000000001" customHeight="1" x14ac:dyDescent="0.15">
      <c r="A73" s="16"/>
      <c r="B73" s="39"/>
      <c r="C73" s="40"/>
      <c r="D73" s="20"/>
      <c r="E73" s="20"/>
      <c r="F73" s="10"/>
      <c r="G73" s="9"/>
    </row>
    <row r="74" spans="1:7" ht="20.100000000000001" customHeight="1" x14ac:dyDescent="0.15">
      <c r="A74" s="16"/>
      <c r="B74" s="39"/>
      <c r="C74" s="40"/>
      <c r="D74" s="20"/>
      <c r="E74" s="20"/>
      <c r="F74" s="10"/>
      <c r="G74" s="9"/>
    </row>
    <row r="75" spans="1:7" ht="20.100000000000001" customHeight="1" x14ac:dyDescent="0.15">
      <c r="A75" s="53" t="s">
        <v>2</v>
      </c>
      <c r="B75" s="54"/>
      <c r="C75" s="55"/>
      <c r="D75" s="23">
        <f>SUM(D46:D74)</f>
        <v>6000634</v>
      </c>
      <c r="E75" s="23">
        <f>SUM(E46:E74)</f>
        <v>5971980</v>
      </c>
      <c r="F75" s="24">
        <f>F43+D75-E75</f>
        <v>4099419</v>
      </c>
      <c r="G75" s="8"/>
    </row>
  </sheetData>
  <mergeCells count="64">
    <mergeCell ref="B74:C74"/>
    <mergeCell ref="A75:C75"/>
    <mergeCell ref="B70:C70"/>
    <mergeCell ref="B71:C71"/>
    <mergeCell ref="B72:C72"/>
    <mergeCell ref="B73:C73"/>
    <mergeCell ref="B69:C69"/>
    <mergeCell ref="B65:B68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7:C47"/>
    <mergeCell ref="B48:C48"/>
    <mergeCell ref="B49:C49"/>
    <mergeCell ref="B28:C28"/>
    <mergeCell ref="B29:C29"/>
    <mergeCell ref="B32:C32"/>
    <mergeCell ref="B45:C45"/>
    <mergeCell ref="B46:C46"/>
    <mergeCell ref="B38:C38"/>
    <mergeCell ref="B39:C39"/>
    <mergeCell ref="A43:C43"/>
    <mergeCell ref="B40:C40"/>
    <mergeCell ref="B33:C33"/>
    <mergeCell ref="B34:C34"/>
    <mergeCell ref="B42:C42"/>
    <mergeCell ref="A1:G1"/>
    <mergeCell ref="B41:C41"/>
    <mergeCell ref="B15:C15"/>
    <mergeCell ref="B21:C21"/>
    <mergeCell ref="B22:C22"/>
    <mergeCell ref="B23:C23"/>
    <mergeCell ref="B24:C24"/>
    <mergeCell ref="B20:C20"/>
    <mergeCell ref="B30:C30"/>
    <mergeCell ref="B31:C31"/>
    <mergeCell ref="B35:B37"/>
    <mergeCell ref="B26:C26"/>
    <mergeCell ref="B25:C25"/>
    <mergeCell ref="B27:C27"/>
    <mergeCell ref="B4:C4"/>
    <mergeCell ref="B5:C5"/>
    <mergeCell ref="B10:C10"/>
    <mergeCell ref="B11:C11"/>
    <mergeCell ref="B6:B9"/>
    <mergeCell ref="B13:C13"/>
    <mergeCell ref="B12:C12"/>
    <mergeCell ref="B14:C14"/>
    <mergeCell ref="B16:C16"/>
    <mergeCell ref="B17:C17"/>
    <mergeCell ref="B18:C18"/>
    <mergeCell ref="B19:C19"/>
  </mergeCells>
  <phoneticPr fontId="1" type="noConversion"/>
  <printOptions horizontalCentered="1"/>
  <pageMargins left="0.13" right="0.13" top="0.26" bottom="0.13" header="0.13" footer="0.1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216956084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</vt:lpstr>
      <vt:lpstr>Sheet1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you</cp:lastModifiedBy>
  <cp:revision/>
  <cp:lastPrinted>2015-12-07T02:13:15Z</cp:lastPrinted>
  <dcterms:created xsi:type="dcterms:W3CDTF">2013-07-03T22:44:10Z</dcterms:created>
  <dcterms:modified xsi:type="dcterms:W3CDTF">2015-12-09T23:49:16Z</dcterms:modified>
</cp:coreProperties>
</file>